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5360" windowHeight="8520" activeTab="1"/>
  </bookViews>
  <sheets>
    <sheet name="27.10-02.11" sheetId="2" r:id="rId1"/>
    <sheet name=" Финал" sheetId="3" r:id="rId2"/>
  </sheets>
  <calcPr calcId="145621" refMode="R1C1"/>
</workbook>
</file>

<file path=xl/calcChain.xml><?xml version="1.0" encoding="utf-8"?>
<calcChain xmlns="http://schemas.openxmlformats.org/spreadsheetml/2006/main">
  <c r="F46" i="3" l="1"/>
  <c r="F48" i="3"/>
  <c r="F47" i="3"/>
  <c r="F40" i="3"/>
  <c r="F39" i="3"/>
  <c r="F33" i="3"/>
  <c r="F32" i="3"/>
  <c r="F27" i="3"/>
  <c r="F26" i="3"/>
  <c r="M32" i="2"/>
  <c r="N32" i="2"/>
  <c r="W19" i="3"/>
  <c r="W18" i="3"/>
  <c r="W17" i="3"/>
  <c r="W12" i="3"/>
  <c r="W16" i="3"/>
  <c r="W13" i="3"/>
  <c r="W14" i="3"/>
  <c r="W15" i="3"/>
  <c r="W11" i="3"/>
  <c r="W10" i="3"/>
  <c r="W9" i="3"/>
  <c r="V19" i="3"/>
  <c r="X19" i="3" s="1"/>
  <c r="Y19" i="3" s="1"/>
  <c r="V8" i="3"/>
  <c r="W8" i="3"/>
  <c r="M8" i="3"/>
  <c r="V18" i="3"/>
  <c r="V17" i="3"/>
  <c r="V12" i="3"/>
  <c r="V16" i="3"/>
  <c r="V13" i="3"/>
  <c r="V14" i="3"/>
  <c r="V15" i="3"/>
  <c r="V11" i="3"/>
  <c r="V10" i="3"/>
  <c r="V9" i="3"/>
  <c r="N18" i="3"/>
  <c r="M18" i="3"/>
  <c r="N17" i="3"/>
  <c r="M17" i="3"/>
  <c r="N12" i="3"/>
  <c r="M12" i="3"/>
  <c r="N16" i="3"/>
  <c r="M16" i="3"/>
  <c r="N13" i="3"/>
  <c r="M13" i="3"/>
  <c r="N14" i="3"/>
  <c r="M14" i="3"/>
  <c r="N15" i="3"/>
  <c r="M15" i="3"/>
  <c r="N11" i="3"/>
  <c r="M11" i="3"/>
  <c r="N10" i="3"/>
  <c r="M10" i="3"/>
  <c r="N9" i="3"/>
  <c r="M9" i="3"/>
  <c r="N8" i="3"/>
  <c r="X14" i="3" l="1"/>
  <c r="X13" i="3"/>
  <c r="X11" i="3"/>
  <c r="X17" i="3"/>
  <c r="X10" i="3"/>
  <c r="X16" i="3"/>
  <c r="X8" i="3"/>
  <c r="Y8" i="3" s="1"/>
  <c r="X15" i="3"/>
  <c r="X12" i="3"/>
  <c r="X18" i="3"/>
  <c r="Y18" i="3" s="1"/>
  <c r="X9" i="3"/>
  <c r="Y9" i="3" s="1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Y11" i="3" l="1"/>
  <c r="Y12" i="3"/>
  <c r="Y10" i="3"/>
  <c r="Y16" i="3"/>
  <c r="Y15" i="3"/>
  <c r="Y14" i="3"/>
  <c r="Y17" i="3"/>
  <c r="Y13" i="3"/>
</calcChain>
</file>

<file path=xl/sharedStrings.xml><?xml version="1.0" encoding="utf-8"?>
<sst xmlns="http://schemas.openxmlformats.org/spreadsheetml/2006/main" count="154" uniqueCount="49">
  <si>
    <t>Фамилия, имя</t>
  </si>
  <si>
    <t>Клуб/Город</t>
  </si>
  <si>
    <t xml:space="preserve">Всего </t>
  </si>
  <si>
    <t>Средний</t>
  </si>
  <si>
    <t>игра</t>
  </si>
  <si>
    <t>рез-т</t>
  </si>
  <si>
    <t>квалификация</t>
  </si>
  <si>
    <t>Кубок 7 Мили 2024</t>
  </si>
  <si>
    <t>Причко Олег</t>
  </si>
  <si>
    <t>ОО"ФБИО"</t>
  </si>
  <si>
    <t>ган-п</t>
  </si>
  <si>
    <t>Ремнёв Андрей</t>
  </si>
  <si>
    <t>Шпунберт Надежда</t>
  </si>
  <si>
    <t>Зильберштейн Светлана</t>
  </si>
  <si>
    <t>Ильин Станислав</t>
  </si>
  <si>
    <t>Красноштанов Даниил</t>
  </si>
  <si>
    <t>Шемазашвили Коба</t>
  </si>
  <si>
    <t>Хвостова Ольга</t>
  </si>
  <si>
    <t>Причко Екатерина</t>
  </si>
  <si>
    <t>Семенов Михаил</t>
  </si>
  <si>
    <t>Хвостов Алексей</t>
  </si>
  <si>
    <t>Николаева Ольга</t>
  </si>
  <si>
    <t>Вайнер Евгений</t>
  </si>
  <si>
    <t>место</t>
  </si>
  <si>
    <t>Бабкин Роман</t>
  </si>
  <si>
    <t>Кулинич Василий</t>
  </si>
  <si>
    <t>Отморский Иван</t>
  </si>
  <si>
    <t>Красноштанов Антон</t>
  </si>
  <si>
    <t>Юргин Виктор</t>
  </si>
  <si>
    <t>Куриленок Сергей</t>
  </si>
  <si>
    <t>26 10 2024 - 02.11.24</t>
  </si>
  <si>
    <t>Федотов Владимир</t>
  </si>
  <si>
    <t>Самойлихина Жанна</t>
  </si>
  <si>
    <t>Сумма за 8 игр</t>
  </si>
  <si>
    <t>Сумма за 6 игр</t>
  </si>
  <si>
    <t>Сумма за14 игр</t>
  </si>
  <si>
    <t>1 тур</t>
  </si>
  <si>
    <t>Ф.И.</t>
  </si>
  <si>
    <t>1 игра</t>
  </si>
  <si>
    <t>2 игра</t>
  </si>
  <si>
    <t>г-п</t>
  </si>
  <si>
    <t>сумма</t>
  </si>
  <si>
    <t>ПОЛУФИНАЛ</t>
  </si>
  <si>
    <t>ФИНАЛ</t>
  </si>
  <si>
    <t>2 тур</t>
  </si>
  <si>
    <t>3 тур</t>
  </si>
  <si>
    <t>4 тур</t>
  </si>
  <si>
    <t>Победитель</t>
  </si>
  <si>
    <t>Ремнев 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</si>
</sst>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26"/>
      <color indexed="12"/>
      <name val="Garamond"/>
      <family val="1"/>
      <charset val="204"/>
    </font>
    <font>
      <sz val="11"/>
      <name val="Comic Sans MS"/>
      <family val="4"/>
      <charset val="204"/>
    </font>
    <font>
      <b/>
      <sz val="14"/>
      <name val="Garamond"/>
      <family val="1"/>
      <charset val="204"/>
    </font>
    <font>
      <sz val="11"/>
      <name val="Garamond"/>
      <family val="1"/>
      <charset val="204"/>
    </font>
    <font>
      <i/>
      <sz val="18"/>
      <name val="Arial Cyr"/>
      <charset val="204"/>
    </font>
    <font>
      <i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i/>
      <sz val="8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justify" vertical="top"/>
    </xf>
    <xf numFmtId="14" fontId="1" fillId="0" borderId="0" xfId="0" applyNumberFormat="1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left"/>
    </xf>
    <xf numFmtId="0" fontId="18" fillId="0" borderId="3" xfId="0" applyFont="1" applyBorder="1"/>
    <xf numFmtId="0" fontId="19" fillId="0" borderId="3" xfId="0" applyFont="1" applyBorder="1"/>
    <xf numFmtId="0" fontId="18" fillId="3" borderId="3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2" fontId="13" fillId="3" borderId="2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0" borderId="0" xfId="0" applyFont="1"/>
    <xf numFmtId="0" fontId="18" fillId="0" borderId="12" xfId="0" applyFont="1" applyBorder="1"/>
    <xf numFmtId="0" fontId="22" fillId="0" borderId="6" xfId="0" applyFont="1" applyBorder="1"/>
    <xf numFmtId="0" fontId="22" fillId="0" borderId="7" xfId="0" applyFont="1" applyBorder="1" applyAlignment="1">
      <alignment horizontal="center"/>
    </xf>
    <xf numFmtId="0" fontId="22" fillId="0" borderId="7" xfId="0" applyFont="1" applyBorder="1"/>
    <xf numFmtId="0" fontId="22" fillId="0" borderId="8" xfId="0" applyFont="1" applyBorder="1"/>
    <xf numFmtId="0" fontId="21" fillId="0" borderId="0" xfId="0" applyFont="1"/>
    <xf numFmtId="0" fontId="22" fillId="0" borderId="0" xfId="0" applyFont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8" fillId="5" borderId="3" xfId="0" applyFont="1" applyFill="1" applyBorder="1"/>
    <xf numFmtId="0" fontId="12" fillId="5" borderId="4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2" fontId="13" fillId="5" borderId="2" xfId="0" applyNumberFormat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22" fillId="0" borderId="8" xfId="0" applyFont="1" applyBorder="1" applyAlignment="1">
      <alignment horizontal="center"/>
    </xf>
    <xf numFmtId="2" fontId="24" fillId="0" borderId="10" xfId="0" applyNumberFormat="1" applyFont="1" applyBorder="1" applyAlignment="1">
      <alignment horizontal="center"/>
    </xf>
    <xf numFmtId="2" fontId="24" fillId="0" borderId="1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5" fillId="0" borderId="3" xfId="0" applyFont="1" applyBorder="1"/>
    <xf numFmtId="0" fontId="25" fillId="0" borderId="14" xfId="0" applyFont="1" applyBorder="1" applyAlignment="1">
      <alignment horizontal="center"/>
    </xf>
    <xf numFmtId="0" fontId="25" fillId="0" borderId="1" xfId="0" applyFont="1" applyBorder="1"/>
    <xf numFmtId="0" fontId="25" fillId="0" borderId="11" xfId="0" applyFont="1" applyBorder="1" applyAlignment="1">
      <alignment horizontal="center"/>
    </xf>
    <xf numFmtId="0" fontId="25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90" zoomScaleNormal="90" workbookViewId="0">
      <selection activeCell="A35" sqref="A33:XFD35"/>
    </sheetView>
  </sheetViews>
  <sheetFormatPr defaultRowHeight="15" x14ac:dyDescent="0.25"/>
  <cols>
    <col min="1" max="1" width="5.7109375" customWidth="1"/>
    <col min="2" max="2" width="21.85546875" customWidth="1"/>
    <col min="3" max="3" width="11.28515625" customWidth="1"/>
    <col min="12" max="12" width="7.85546875" customWidth="1"/>
    <col min="14" max="14" width="10.140625" customWidth="1"/>
  </cols>
  <sheetData>
    <row r="1" spans="1:14" ht="36" x14ac:dyDescent="0.5">
      <c r="A1" s="1"/>
      <c r="B1" s="34" t="s">
        <v>7</v>
      </c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5"/>
    </row>
    <row r="2" spans="1:14" ht="18.75" hidden="1" x14ac:dyDescent="0.3">
      <c r="A2" s="1"/>
      <c r="B2" s="6"/>
      <c r="C2" s="7"/>
      <c r="D2" s="8"/>
      <c r="E2" s="9"/>
      <c r="F2" s="3"/>
      <c r="G2" s="3"/>
      <c r="K2" s="3"/>
      <c r="L2" s="3"/>
      <c r="M2" s="3"/>
      <c r="N2" s="5"/>
    </row>
    <row r="3" spans="1:14" ht="15.75" hidden="1" x14ac:dyDescent="0.25">
      <c r="A3" s="1"/>
      <c r="B3" s="2"/>
      <c r="D3" s="3"/>
      <c r="E3" s="10"/>
      <c r="F3" s="3"/>
      <c r="G3" s="3"/>
      <c r="H3" s="3"/>
      <c r="I3" s="3"/>
      <c r="J3" s="3"/>
      <c r="K3" s="3"/>
      <c r="L3" s="3"/>
      <c r="M3" s="3"/>
      <c r="N3" s="5"/>
    </row>
    <row r="4" spans="1:14" ht="23.25" x14ac:dyDescent="0.35">
      <c r="B4" s="36" t="s">
        <v>6</v>
      </c>
      <c r="C4" s="35" t="s">
        <v>30</v>
      </c>
      <c r="D4" s="11"/>
      <c r="E4" s="12"/>
      <c r="F4" s="12"/>
      <c r="G4" s="12"/>
      <c r="H4" s="12"/>
      <c r="I4" s="12"/>
      <c r="J4" s="12"/>
      <c r="K4" s="13"/>
      <c r="L4" s="13"/>
      <c r="M4" s="12"/>
      <c r="N4" s="12"/>
    </row>
    <row r="5" spans="1:14" ht="15.75" x14ac:dyDescent="0.25">
      <c r="C5" s="13"/>
      <c r="D5" s="14"/>
      <c r="E5" s="15"/>
      <c r="F5" s="14"/>
      <c r="G5" s="14"/>
      <c r="H5" s="14"/>
      <c r="I5" s="14"/>
      <c r="J5" s="14"/>
      <c r="K5" s="14"/>
      <c r="L5" s="14"/>
      <c r="M5" s="14"/>
      <c r="N5" s="14"/>
    </row>
    <row r="6" spans="1:14" x14ac:dyDescent="0.25">
      <c r="A6" s="37" t="s">
        <v>23</v>
      </c>
      <c r="B6" s="16" t="s">
        <v>0</v>
      </c>
      <c r="C6" s="33" t="s">
        <v>1</v>
      </c>
      <c r="D6" s="16">
        <v>1</v>
      </c>
      <c r="E6" s="16">
        <v>2</v>
      </c>
      <c r="F6" s="16">
        <v>3</v>
      </c>
      <c r="G6" s="16">
        <v>4</v>
      </c>
      <c r="H6" s="16">
        <v>5</v>
      </c>
      <c r="I6" s="16">
        <v>6</v>
      </c>
      <c r="J6" s="16">
        <v>7</v>
      </c>
      <c r="K6" s="16">
        <v>8</v>
      </c>
      <c r="L6" s="16"/>
      <c r="M6" s="17" t="s">
        <v>2</v>
      </c>
      <c r="N6" s="16" t="s">
        <v>3</v>
      </c>
    </row>
    <row r="7" spans="1:14" x14ac:dyDescent="0.25">
      <c r="A7" s="18"/>
      <c r="B7" s="18"/>
      <c r="C7" s="18"/>
      <c r="D7" s="19" t="s">
        <v>4</v>
      </c>
      <c r="E7" s="19" t="s">
        <v>4</v>
      </c>
      <c r="F7" s="19" t="s">
        <v>4</v>
      </c>
      <c r="G7" s="19" t="s">
        <v>4</v>
      </c>
      <c r="H7" s="19" t="s">
        <v>4</v>
      </c>
      <c r="I7" s="19" t="s">
        <v>4</v>
      </c>
      <c r="J7" s="19" t="s">
        <v>4</v>
      </c>
      <c r="K7" s="19" t="s">
        <v>4</v>
      </c>
      <c r="L7" s="19" t="s">
        <v>10</v>
      </c>
      <c r="M7" s="20"/>
      <c r="N7" s="21" t="s">
        <v>5</v>
      </c>
    </row>
    <row r="8" spans="1:14" x14ac:dyDescent="0.25">
      <c r="A8" s="38">
        <v>1</v>
      </c>
      <c r="B8" s="39" t="s">
        <v>15</v>
      </c>
      <c r="C8" s="39" t="s">
        <v>9</v>
      </c>
      <c r="D8" s="22">
        <v>289</v>
      </c>
      <c r="E8" s="23">
        <v>257</v>
      </c>
      <c r="F8" s="23">
        <v>195</v>
      </c>
      <c r="G8" s="23">
        <v>266</v>
      </c>
      <c r="H8" s="23">
        <v>238</v>
      </c>
      <c r="I8" s="23">
        <v>214</v>
      </c>
      <c r="J8" s="23">
        <v>194</v>
      </c>
      <c r="K8" s="23">
        <v>246</v>
      </c>
      <c r="L8" s="23">
        <v>64</v>
      </c>
      <c r="M8" s="24">
        <f t="shared" ref="M8:M28" si="0">SUM(D8:L8)</f>
        <v>1963</v>
      </c>
      <c r="N8" s="25">
        <f t="shared" ref="N8:N28" si="1">SUM(D8:L8)/8</f>
        <v>245.375</v>
      </c>
    </row>
    <row r="9" spans="1:14" x14ac:dyDescent="0.25">
      <c r="A9" s="38">
        <v>2</v>
      </c>
      <c r="B9" s="39" t="s">
        <v>22</v>
      </c>
      <c r="C9" s="39" t="s">
        <v>9</v>
      </c>
      <c r="D9" s="26">
        <v>191</v>
      </c>
      <c r="E9" s="27">
        <v>225</v>
      </c>
      <c r="F9" s="27">
        <v>259</v>
      </c>
      <c r="G9" s="27">
        <v>177</v>
      </c>
      <c r="H9" s="27">
        <v>197</v>
      </c>
      <c r="I9" s="27">
        <v>206</v>
      </c>
      <c r="J9" s="30">
        <v>244</v>
      </c>
      <c r="K9" s="27">
        <v>248</v>
      </c>
      <c r="L9" s="32"/>
      <c r="M9" s="24">
        <f t="shared" si="0"/>
        <v>1747</v>
      </c>
      <c r="N9" s="25">
        <f t="shared" si="1"/>
        <v>218.375</v>
      </c>
    </row>
    <row r="10" spans="1:14" x14ac:dyDescent="0.25">
      <c r="A10" s="38">
        <v>3</v>
      </c>
      <c r="B10" s="39" t="s">
        <v>11</v>
      </c>
      <c r="C10" s="39" t="s">
        <v>9</v>
      </c>
      <c r="D10" s="28">
        <v>178</v>
      </c>
      <c r="E10" s="29">
        <v>224</v>
      </c>
      <c r="F10" s="29">
        <v>214</v>
      </c>
      <c r="G10" s="29">
        <v>191</v>
      </c>
      <c r="H10" s="29">
        <v>243</v>
      </c>
      <c r="I10" s="29">
        <v>180</v>
      </c>
      <c r="J10" s="29">
        <v>221</v>
      </c>
      <c r="K10" s="29">
        <v>212</v>
      </c>
      <c r="L10" s="23"/>
      <c r="M10" s="24">
        <f t="shared" si="0"/>
        <v>1663</v>
      </c>
      <c r="N10" s="25">
        <f t="shared" si="1"/>
        <v>207.875</v>
      </c>
    </row>
    <row r="11" spans="1:14" x14ac:dyDescent="0.25">
      <c r="A11" s="38">
        <v>4</v>
      </c>
      <c r="B11" s="39" t="s">
        <v>16</v>
      </c>
      <c r="C11" s="39" t="s">
        <v>9</v>
      </c>
      <c r="D11" s="28">
        <v>231</v>
      </c>
      <c r="E11" s="29">
        <v>234</v>
      </c>
      <c r="F11" s="29">
        <v>198</v>
      </c>
      <c r="G11" s="29">
        <v>202</v>
      </c>
      <c r="H11" s="29">
        <v>193</v>
      </c>
      <c r="I11" s="29">
        <v>225</v>
      </c>
      <c r="J11" s="29">
        <v>206</v>
      </c>
      <c r="K11" s="29">
        <v>170</v>
      </c>
      <c r="L11" s="23"/>
      <c r="M11" s="24">
        <f t="shared" si="0"/>
        <v>1659</v>
      </c>
      <c r="N11" s="25">
        <f t="shared" si="1"/>
        <v>207.375</v>
      </c>
    </row>
    <row r="12" spans="1:14" x14ac:dyDescent="0.25">
      <c r="A12" s="38">
        <v>5</v>
      </c>
      <c r="B12" s="39" t="s">
        <v>29</v>
      </c>
      <c r="C12" s="39" t="s">
        <v>9</v>
      </c>
      <c r="D12" s="28">
        <v>257</v>
      </c>
      <c r="E12" s="29">
        <v>202</v>
      </c>
      <c r="F12" s="29">
        <v>191</v>
      </c>
      <c r="G12" s="29">
        <v>168</v>
      </c>
      <c r="H12" s="29">
        <v>193</v>
      </c>
      <c r="I12" s="29">
        <v>224</v>
      </c>
      <c r="J12" s="29">
        <v>229</v>
      </c>
      <c r="K12" s="29">
        <v>167</v>
      </c>
      <c r="L12" s="23"/>
      <c r="M12" s="24">
        <f t="shared" si="0"/>
        <v>1631</v>
      </c>
      <c r="N12" s="25">
        <f t="shared" si="1"/>
        <v>203.875</v>
      </c>
    </row>
    <row r="13" spans="1:14" x14ac:dyDescent="0.25">
      <c r="A13" s="38">
        <v>6</v>
      </c>
      <c r="B13" s="39" t="s">
        <v>19</v>
      </c>
      <c r="C13" s="39" t="s">
        <v>9</v>
      </c>
      <c r="D13" s="28">
        <v>207</v>
      </c>
      <c r="E13" s="29">
        <v>224</v>
      </c>
      <c r="F13" s="29">
        <v>217</v>
      </c>
      <c r="G13" s="29">
        <v>244</v>
      </c>
      <c r="H13" s="29">
        <v>188</v>
      </c>
      <c r="I13" s="29">
        <v>166</v>
      </c>
      <c r="J13" s="29">
        <v>174</v>
      </c>
      <c r="K13" s="29">
        <v>208</v>
      </c>
      <c r="L13" s="23"/>
      <c r="M13" s="24">
        <f t="shared" si="0"/>
        <v>1628</v>
      </c>
      <c r="N13" s="25">
        <f t="shared" si="1"/>
        <v>203.5</v>
      </c>
    </row>
    <row r="14" spans="1:14" x14ac:dyDescent="0.25">
      <c r="A14" s="38">
        <v>7</v>
      </c>
      <c r="B14" s="39" t="s">
        <v>27</v>
      </c>
      <c r="C14" s="39" t="s">
        <v>9</v>
      </c>
      <c r="D14" s="26">
        <v>205</v>
      </c>
      <c r="E14" s="27">
        <v>204</v>
      </c>
      <c r="F14" s="27">
        <v>232</v>
      </c>
      <c r="G14" s="27">
        <v>204</v>
      </c>
      <c r="H14" s="27">
        <v>191</v>
      </c>
      <c r="I14" s="27">
        <v>198</v>
      </c>
      <c r="J14" s="27">
        <v>170</v>
      </c>
      <c r="K14" s="27">
        <v>221</v>
      </c>
      <c r="L14" s="32"/>
      <c r="M14" s="24">
        <f t="shared" si="0"/>
        <v>1625</v>
      </c>
      <c r="N14" s="25">
        <f t="shared" si="1"/>
        <v>203.125</v>
      </c>
    </row>
    <row r="15" spans="1:14" x14ac:dyDescent="0.25">
      <c r="A15" s="38">
        <v>8</v>
      </c>
      <c r="B15" s="39" t="s">
        <v>8</v>
      </c>
      <c r="C15" s="39" t="s">
        <v>9</v>
      </c>
      <c r="D15" s="28">
        <v>171</v>
      </c>
      <c r="E15" s="29">
        <v>197</v>
      </c>
      <c r="F15" s="29">
        <v>185</v>
      </c>
      <c r="G15" s="29">
        <v>231</v>
      </c>
      <c r="H15" s="29">
        <v>188</v>
      </c>
      <c r="I15" s="29">
        <v>179</v>
      </c>
      <c r="J15" s="29">
        <v>176</v>
      </c>
      <c r="K15" s="29">
        <v>268</v>
      </c>
      <c r="L15" s="23"/>
      <c r="M15" s="24">
        <f t="shared" si="0"/>
        <v>1595</v>
      </c>
      <c r="N15" s="25">
        <f t="shared" si="1"/>
        <v>199.375</v>
      </c>
    </row>
    <row r="16" spans="1:14" x14ac:dyDescent="0.25">
      <c r="A16" s="38">
        <v>9</v>
      </c>
      <c r="B16" s="39" t="s">
        <v>25</v>
      </c>
      <c r="C16" s="39" t="s">
        <v>9</v>
      </c>
      <c r="D16" s="26">
        <v>243</v>
      </c>
      <c r="E16" s="27">
        <v>210</v>
      </c>
      <c r="F16" s="27">
        <v>186</v>
      </c>
      <c r="G16" s="27">
        <v>201</v>
      </c>
      <c r="H16" s="27">
        <v>165</v>
      </c>
      <c r="I16" s="27">
        <v>189</v>
      </c>
      <c r="J16" s="27">
        <v>197</v>
      </c>
      <c r="K16" s="27">
        <v>186</v>
      </c>
      <c r="L16" s="32"/>
      <c r="M16" s="24">
        <f t="shared" si="0"/>
        <v>1577</v>
      </c>
      <c r="N16" s="25">
        <f t="shared" si="1"/>
        <v>197.125</v>
      </c>
    </row>
    <row r="17" spans="1:14" x14ac:dyDescent="0.25">
      <c r="A17" s="38">
        <v>10</v>
      </c>
      <c r="B17" s="40" t="s">
        <v>26</v>
      </c>
      <c r="C17" s="39" t="s">
        <v>9</v>
      </c>
      <c r="D17" s="26">
        <v>158</v>
      </c>
      <c r="E17" s="27">
        <v>181</v>
      </c>
      <c r="F17" s="27">
        <v>233</v>
      </c>
      <c r="G17" s="27">
        <v>226</v>
      </c>
      <c r="H17" s="27">
        <v>181</v>
      </c>
      <c r="I17" s="27">
        <v>194</v>
      </c>
      <c r="J17" s="27">
        <v>182</v>
      </c>
      <c r="K17" s="27">
        <v>220</v>
      </c>
      <c r="L17" s="32"/>
      <c r="M17" s="24">
        <f t="shared" si="0"/>
        <v>1575</v>
      </c>
      <c r="N17" s="25">
        <f t="shared" si="1"/>
        <v>196.875</v>
      </c>
    </row>
    <row r="18" spans="1:14" x14ac:dyDescent="0.25">
      <c r="A18" s="38">
        <v>11</v>
      </c>
      <c r="B18" s="40" t="s">
        <v>17</v>
      </c>
      <c r="C18" s="39" t="s">
        <v>9</v>
      </c>
      <c r="D18" s="26">
        <v>172</v>
      </c>
      <c r="E18" s="27">
        <v>194</v>
      </c>
      <c r="F18" s="27">
        <v>186</v>
      </c>
      <c r="G18" s="27">
        <v>151</v>
      </c>
      <c r="H18" s="27">
        <v>191</v>
      </c>
      <c r="I18" s="27">
        <v>184</v>
      </c>
      <c r="J18" s="27">
        <v>169</v>
      </c>
      <c r="K18" s="27">
        <v>204</v>
      </c>
      <c r="L18" s="32">
        <v>64</v>
      </c>
      <c r="M18" s="24">
        <f t="shared" si="0"/>
        <v>1515</v>
      </c>
      <c r="N18" s="25">
        <f t="shared" si="1"/>
        <v>189.375</v>
      </c>
    </row>
    <row r="19" spans="1:14" x14ac:dyDescent="0.25">
      <c r="A19" s="38">
        <v>12</v>
      </c>
      <c r="B19" s="39" t="s">
        <v>18</v>
      </c>
      <c r="C19" s="39" t="s">
        <v>9</v>
      </c>
      <c r="D19" s="28">
        <v>211</v>
      </c>
      <c r="E19" s="29">
        <v>150</v>
      </c>
      <c r="F19" s="29">
        <v>157</v>
      </c>
      <c r="G19" s="29">
        <v>195</v>
      </c>
      <c r="H19" s="29">
        <v>177</v>
      </c>
      <c r="I19" s="29">
        <v>192</v>
      </c>
      <c r="J19" s="29">
        <v>156</v>
      </c>
      <c r="K19" s="29">
        <v>170</v>
      </c>
      <c r="L19" s="23">
        <v>64</v>
      </c>
      <c r="M19" s="24">
        <f t="shared" si="0"/>
        <v>1472</v>
      </c>
      <c r="N19" s="25">
        <f t="shared" si="1"/>
        <v>184</v>
      </c>
    </row>
    <row r="20" spans="1:14" x14ac:dyDescent="0.25">
      <c r="A20" s="38">
        <v>13</v>
      </c>
      <c r="B20" s="39" t="s">
        <v>28</v>
      </c>
      <c r="C20" s="39" t="s">
        <v>9</v>
      </c>
      <c r="D20" s="26">
        <v>180</v>
      </c>
      <c r="E20" s="27">
        <v>224</v>
      </c>
      <c r="F20" s="27">
        <v>199</v>
      </c>
      <c r="G20" s="27">
        <v>171</v>
      </c>
      <c r="H20" s="27">
        <v>144</v>
      </c>
      <c r="I20" s="27">
        <v>157</v>
      </c>
      <c r="J20" s="27">
        <v>168</v>
      </c>
      <c r="K20" s="27">
        <v>200</v>
      </c>
      <c r="L20" s="32"/>
      <c r="M20" s="24">
        <f t="shared" si="0"/>
        <v>1443</v>
      </c>
      <c r="N20" s="25">
        <f t="shared" si="1"/>
        <v>180.375</v>
      </c>
    </row>
    <row r="21" spans="1:14" x14ac:dyDescent="0.25">
      <c r="A21" s="38">
        <v>14</v>
      </c>
      <c r="B21" s="39" t="s">
        <v>14</v>
      </c>
      <c r="C21" s="39" t="s">
        <v>9</v>
      </c>
      <c r="D21" s="28">
        <v>201</v>
      </c>
      <c r="E21" s="29">
        <v>168</v>
      </c>
      <c r="F21" s="29">
        <v>160</v>
      </c>
      <c r="G21" s="29">
        <v>153</v>
      </c>
      <c r="H21" s="29">
        <v>202</v>
      </c>
      <c r="I21" s="29">
        <v>203</v>
      </c>
      <c r="J21" s="29">
        <v>157</v>
      </c>
      <c r="K21" s="29">
        <v>183</v>
      </c>
      <c r="L21" s="23"/>
      <c r="M21" s="24">
        <f t="shared" si="0"/>
        <v>1427</v>
      </c>
      <c r="N21" s="25">
        <f t="shared" si="1"/>
        <v>178.375</v>
      </c>
    </row>
    <row r="22" spans="1:14" x14ac:dyDescent="0.25">
      <c r="A22" s="38">
        <v>15</v>
      </c>
      <c r="B22" s="39" t="s">
        <v>20</v>
      </c>
      <c r="C22" s="39" t="s">
        <v>9</v>
      </c>
      <c r="D22" s="28">
        <v>222</v>
      </c>
      <c r="E22" s="29">
        <v>177</v>
      </c>
      <c r="F22" s="29">
        <v>157</v>
      </c>
      <c r="G22" s="29">
        <v>158</v>
      </c>
      <c r="H22" s="29">
        <v>171</v>
      </c>
      <c r="I22" s="29">
        <v>155</v>
      </c>
      <c r="J22" s="29">
        <v>126</v>
      </c>
      <c r="K22" s="29">
        <v>157</v>
      </c>
      <c r="L22" s="23"/>
      <c r="M22" s="24">
        <f t="shared" si="0"/>
        <v>1323</v>
      </c>
      <c r="N22" s="25">
        <f t="shared" si="1"/>
        <v>165.375</v>
      </c>
    </row>
    <row r="23" spans="1:14" x14ac:dyDescent="0.25">
      <c r="A23" s="38">
        <v>16</v>
      </c>
      <c r="B23" s="39" t="s">
        <v>21</v>
      </c>
      <c r="C23" s="39" t="s">
        <v>9</v>
      </c>
      <c r="D23" s="26">
        <v>160</v>
      </c>
      <c r="E23" s="27">
        <v>130</v>
      </c>
      <c r="F23" s="27">
        <v>160</v>
      </c>
      <c r="G23" s="27">
        <v>167</v>
      </c>
      <c r="H23" s="27">
        <v>138</v>
      </c>
      <c r="I23" s="27">
        <v>154</v>
      </c>
      <c r="J23" s="27">
        <v>160</v>
      </c>
      <c r="K23" s="27">
        <v>125</v>
      </c>
      <c r="L23" s="32">
        <v>64</v>
      </c>
      <c r="M23" s="24">
        <f t="shared" si="0"/>
        <v>1258</v>
      </c>
      <c r="N23" s="25">
        <f t="shared" si="1"/>
        <v>157.25</v>
      </c>
    </row>
    <row r="24" spans="1:14" x14ac:dyDescent="0.25">
      <c r="A24" s="38">
        <v>17</v>
      </c>
      <c r="B24" s="39" t="s">
        <v>32</v>
      </c>
      <c r="C24" s="39" t="s">
        <v>9</v>
      </c>
      <c r="D24" s="26">
        <v>185</v>
      </c>
      <c r="E24" s="27">
        <v>125</v>
      </c>
      <c r="F24" s="27">
        <v>172</v>
      </c>
      <c r="G24" s="27">
        <v>163</v>
      </c>
      <c r="H24" s="27">
        <v>137</v>
      </c>
      <c r="I24" s="27">
        <v>159</v>
      </c>
      <c r="J24" s="27">
        <v>122</v>
      </c>
      <c r="K24" s="27">
        <v>123</v>
      </c>
      <c r="L24" s="32">
        <v>64</v>
      </c>
      <c r="M24" s="24">
        <f t="shared" si="0"/>
        <v>1250</v>
      </c>
      <c r="N24" s="25">
        <f t="shared" si="1"/>
        <v>156.25</v>
      </c>
    </row>
    <row r="25" spans="1:14" x14ac:dyDescent="0.25">
      <c r="A25" s="38">
        <v>18</v>
      </c>
      <c r="B25" s="39" t="s">
        <v>31</v>
      </c>
      <c r="C25" s="39" t="s">
        <v>9</v>
      </c>
      <c r="D25" s="26">
        <v>160</v>
      </c>
      <c r="E25" s="27">
        <v>156</v>
      </c>
      <c r="F25" s="27">
        <v>146</v>
      </c>
      <c r="G25" s="27">
        <v>166</v>
      </c>
      <c r="H25" s="27">
        <v>136</v>
      </c>
      <c r="I25" s="27">
        <v>180</v>
      </c>
      <c r="J25" s="27">
        <v>139</v>
      </c>
      <c r="K25" s="27">
        <v>126</v>
      </c>
      <c r="L25" s="32"/>
      <c r="M25" s="24">
        <f t="shared" si="0"/>
        <v>1209</v>
      </c>
      <c r="N25" s="25">
        <f t="shared" si="1"/>
        <v>151.125</v>
      </c>
    </row>
    <row r="26" spans="1:14" x14ac:dyDescent="0.25">
      <c r="A26" s="38">
        <v>19</v>
      </c>
      <c r="B26" s="40" t="s">
        <v>12</v>
      </c>
      <c r="C26" s="39" t="s">
        <v>9</v>
      </c>
      <c r="D26" s="26">
        <v>149</v>
      </c>
      <c r="E26" s="27">
        <v>152</v>
      </c>
      <c r="F26" s="27">
        <v>95</v>
      </c>
      <c r="G26" s="27">
        <v>130</v>
      </c>
      <c r="H26" s="27">
        <v>145</v>
      </c>
      <c r="I26" s="27">
        <v>145</v>
      </c>
      <c r="J26" s="27">
        <v>172</v>
      </c>
      <c r="K26" s="27">
        <v>145</v>
      </c>
      <c r="L26" s="32">
        <v>64</v>
      </c>
      <c r="M26" s="24">
        <f t="shared" si="0"/>
        <v>1197</v>
      </c>
      <c r="N26" s="25">
        <f t="shared" si="1"/>
        <v>149.625</v>
      </c>
    </row>
    <row r="27" spans="1:14" x14ac:dyDescent="0.25">
      <c r="A27" s="38">
        <v>20</v>
      </c>
      <c r="B27" s="39" t="s">
        <v>24</v>
      </c>
      <c r="C27" s="39" t="s">
        <v>9</v>
      </c>
      <c r="D27" s="26">
        <v>105</v>
      </c>
      <c r="E27" s="27">
        <v>173</v>
      </c>
      <c r="F27" s="27">
        <v>164</v>
      </c>
      <c r="G27" s="27">
        <v>144</v>
      </c>
      <c r="H27" s="27">
        <v>130</v>
      </c>
      <c r="I27" s="27">
        <v>166</v>
      </c>
      <c r="J27" s="27">
        <v>146</v>
      </c>
      <c r="K27" s="27">
        <v>158</v>
      </c>
      <c r="L27" s="32"/>
      <c r="M27" s="24">
        <f t="shared" si="0"/>
        <v>1186</v>
      </c>
      <c r="N27" s="25">
        <f t="shared" si="1"/>
        <v>148.25</v>
      </c>
    </row>
    <row r="28" spans="1:14" x14ac:dyDescent="0.25">
      <c r="A28" s="38">
        <v>21</v>
      </c>
      <c r="B28" s="39" t="s">
        <v>13</v>
      </c>
      <c r="C28" s="39" t="s">
        <v>9</v>
      </c>
      <c r="D28" s="26">
        <v>122</v>
      </c>
      <c r="E28" s="27">
        <v>112</v>
      </c>
      <c r="F28" s="27">
        <v>136</v>
      </c>
      <c r="G28" s="27">
        <v>146</v>
      </c>
      <c r="H28" s="27">
        <v>112</v>
      </c>
      <c r="I28" s="27">
        <v>151</v>
      </c>
      <c r="J28" s="27">
        <v>143</v>
      </c>
      <c r="K28" s="27">
        <v>191</v>
      </c>
      <c r="L28" s="32">
        <v>64</v>
      </c>
      <c r="M28" s="24">
        <f t="shared" si="0"/>
        <v>1177</v>
      </c>
      <c r="N28" s="25">
        <f t="shared" si="1"/>
        <v>147.125</v>
      </c>
    </row>
    <row r="29" spans="1:14" x14ac:dyDescent="0.25">
      <c r="A29" s="38"/>
      <c r="B29" s="40"/>
      <c r="C29" s="40"/>
      <c r="D29" s="31"/>
      <c r="E29" s="32"/>
      <c r="F29" s="32"/>
      <c r="G29" s="32"/>
      <c r="H29" s="32"/>
      <c r="I29" s="32"/>
      <c r="J29" s="32"/>
      <c r="K29" s="32"/>
      <c r="L29" s="32"/>
      <c r="M29" s="24">
        <f t="shared" ref="M29:M32" si="2">SUM(D29:L29)</f>
        <v>0</v>
      </c>
      <c r="N29" s="25">
        <f t="shared" ref="N29:N32" si="3">SUM(D29:L29)/8</f>
        <v>0</v>
      </c>
    </row>
    <row r="30" spans="1:14" x14ac:dyDescent="0.25">
      <c r="A30" s="38"/>
      <c r="B30" s="40"/>
      <c r="C30" s="40"/>
      <c r="D30" s="26"/>
      <c r="E30" s="27"/>
      <c r="F30" s="27"/>
      <c r="G30" s="27"/>
      <c r="H30" s="27"/>
      <c r="I30" s="27"/>
      <c r="J30" s="27"/>
      <c r="K30" s="27"/>
      <c r="L30" s="32"/>
      <c r="M30" s="24">
        <f t="shared" si="2"/>
        <v>0</v>
      </c>
      <c r="N30" s="25">
        <f t="shared" si="3"/>
        <v>0</v>
      </c>
    </row>
    <row r="31" spans="1:14" x14ac:dyDescent="0.25">
      <c r="A31" s="38"/>
      <c r="B31" s="39"/>
      <c r="C31" s="39"/>
      <c r="D31" s="26"/>
      <c r="E31" s="27"/>
      <c r="F31" s="27"/>
      <c r="G31" s="27"/>
      <c r="H31" s="27"/>
      <c r="I31" s="27"/>
      <c r="J31" s="27"/>
      <c r="K31" s="27"/>
      <c r="L31" s="32"/>
      <c r="M31" s="24">
        <f t="shared" si="2"/>
        <v>0</v>
      </c>
      <c r="N31" s="25">
        <f t="shared" si="3"/>
        <v>0</v>
      </c>
    </row>
    <row r="32" spans="1:14" x14ac:dyDescent="0.25">
      <c r="A32" s="38"/>
      <c r="B32" s="39"/>
      <c r="C32" s="39"/>
      <c r="D32" s="26"/>
      <c r="E32" s="27"/>
      <c r="F32" s="27"/>
      <c r="G32" s="27"/>
      <c r="H32" s="27"/>
      <c r="I32" s="27"/>
      <c r="J32" s="27"/>
      <c r="K32" s="27"/>
      <c r="L32" s="32"/>
      <c r="M32" s="24">
        <f t="shared" si="2"/>
        <v>0</v>
      </c>
      <c r="N32" s="25">
        <f t="shared" si="3"/>
        <v>0</v>
      </c>
    </row>
  </sheetData>
  <sortState ref="B8:N28">
    <sortCondition descending="1" ref="M8:M28"/>
  </sortState>
  <pageMargins left="0.7" right="0.7" top="0.75" bottom="0.75" header="0.3" footer="0.3"/>
  <pageSetup paperSize="9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31" zoomScale="90" zoomScaleNormal="90" workbookViewId="0">
      <selection activeCell="I40" sqref="I40"/>
    </sheetView>
  </sheetViews>
  <sheetFormatPr defaultRowHeight="15" x14ac:dyDescent="0.25"/>
  <cols>
    <col min="1" max="1" width="7.28515625" customWidth="1"/>
    <col min="2" max="2" width="21.85546875" customWidth="1"/>
    <col min="3" max="3" width="11.28515625" customWidth="1"/>
    <col min="12" max="12" width="6.85546875" customWidth="1"/>
    <col min="13" max="13" width="10.28515625" customWidth="1"/>
    <col min="14" max="14" width="10.140625" customWidth="1"/>
    <col min="21" max="21" width="7.85546875" customWidth="1"/>
    <col min="23" max="23" width="11.140625" customWidth="1"/>
    <col min="24" max="24" width="10" customWidth="1"/>
    <col min="25" max="25" width="11.42578125" customWidth="1"/>
  </cols>
  <sheetData>
    <row r="1" spans="1:25" ht="36" x14ac:dyDescent="0.5">
      <c r="A1" s="1"/>
      <c r="B1" s="34" t="s">
        <v>7</v>
      </c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5"/>
    </row>
    <row r="2" spans="1:25" ht="18.75" hidden="1" x14ac:dyDescent="0.3">
      <c r="A2" s="1"/>
      <c r="B2" s="6"/>
      <c r="C2" s="7"/>
      <c r="D2" s="8"/>
      <c r="E2" s="9"/>
      <c r="F2" s="3"/>
      <c r="G2" s="3"/>
      <c r="K2" s="3"/>
      <c r="L2" s="3"/>
      <c r="M2" s="3"/>
      <c r="N2" s="5"/>
    </row>
    <row r="3" spans="1:25" ht="15.75" hidden="1" x14ac:dyDescent="0.25">
      <c r="A3" s="1"/>
      <c r="B3" s="2"/>
      <c r="D3" s="3"/>
      <c r="E3" s="10"/>
      <c r="F3" s="3"/>
      <c r="G3" s="3"/>
      <c r="H3" s="3"/>
      <c r="I3" s="3"/>
      <c r="J3" s="3"/>
      <c r="K3" s="3"/>
      <c r="L3" s="3"/>
      <c r="M3" s="3"/>
      <c r="N3" s="5"/>
    </row>
    <row r="4" spans="1:25" ht="23.25" x14ac:dyDescent="0.35">
      <c r="B4" s="36" t="s">
        <v>42</v>
      </c>
      <c r="C4" s="35">
        <v>45599</v>
      </c>
      <c r="D4" s="11"/>
      <c r="E4" s="12"/>
      <c r="F4" s="12"/>
      <c r="G4" s="12"/>
      <c r="H4" s="12"/>
      <c r="I4" s="12"/>
      <c r="J4" s="12"/>
      <c r="K4" s="13"/>
      <c r="L4" s="13"/>
      <c r="M4" s="12"/>
      <c r="N4" s="12"/>
    </row>
    <row r="5" spans="1:25" ht="15.75" x14ac:dyDescent="0.25">
      <c r="C5" s="13"/>
      <c r="D5" s="14"/>
      <c r="E5" s="15"/>
      <c r="F5" s="14"/>
      <c r="G5" s="14"/>
      <c r="H5" s="14"/>
      <c r="I5" s="14"/>
      <c r="J5" s="14"/>
      <c r="K5" s="14"/>
      <c r="L5" s="14"/>
      <c r="M5" s="14"/>
      <c r="N5" s="14"/>
    </row>
    <row r="6" spans="1:25" x14ac:dyDescent="0.25">
      <c r="A6" s="52" t="s">
        <v>23</v>
      </c>
      <c r="B6" s="16" t="s">
        <v>0</v>
      </c>
      <c r="C6" s="33" t="s">
        <v>1</v>
      </c>
      <c r="D6" s="16">
        <v>1</v>
      </c>
      <c r="E6" s="16">
        <v>2</v>
      </c>
      <c r="F6" s="16">
        <v>3</v>
      </c>
      <c r="G6" s="16">
        <v>4</v>
      </c>
      <c r="H6" s="16">
        <v>5</v>
      </c>
      <c r="I6" s="16">
        <v>6</v>
      </c>
      <c r="J6" s="16">
        <v>7</v>
      </c>
      <c r="K6" s="16">
        <v>8</v>
      </c>
      <c r="L6" s="16"/>
      <c r="M6" s="91" t="s">
        <v>33</v>
      </c>
      <c r="N6" s="47" t="s">
        <v>3</v>
      </c>
      <c r="O6" s="16">
        <v>1</v>
      </c>
      <c r="P6" s="16">
        <v>2</v>
      </c>
      <c r="Q6" s="16">
        <v>3</v>
      </c>
      <c r="R6" s="16">
        <v>4</v>
      </c>
      <c r="S6" s="16">
        <v>5</v>
      </c>
      <c r="T6" s="16">
        <v>6</v>
      </c>
      <c r="U6" s="16"/>
      <c r="V6" s="91" t="s">
        <v>34</v>
      </c>
      <c r="W6" s="47" t="s">
        <v>3</v>
      </c>
      <c r="X6" s="91" t="s">
        <v>35</v>
      </c>
      <c r="Y6" s="47" t="s">
        <v>3</v>
      </c>
    </row>
    <row r="7" spans="1:25" x14ac:dyDescent="0.25">
      <c r="A7" s="18"/>
      <c r="B7" s="18"/>
      <c r="C7" s="18"/>
      <c r="D7" s="19" t="s">
        <v>4</v>
      </c>
      <c r="E7" s="19" t="s">
        <v>4</v>
      </c>
      <c r="F7" s="19" t="s">
        <v>4</v>
      </c>
      <c r="G7" s="19" t="s">
        <v>4</v>
      </c>
      <c r="H7" s="19" t="s">
        <v>4</v>
      </c>
      <c r="I7" s="19" t="s">
        <v>4</v>
      </c>
      <c r="J7" s="19" t="s">
        <v>4</v>
      </c>
      <c r="K7" s="19" t="s">
        <v>4</v>
      </c>
      <c r="L7" s="19" t="s">
        <v>10</v>
      </c>
      <c r="M7" s="92"/>
      <c r="N7" s="48" t="s">
        <v>5</v>
      </c>
      <c r="O7" s="19" t="s">
        <v>4</v>
      </c>
      <c r="P7" s="19" t="s">
        <v>4</v>
      </c>
      <c r="Q7" s="19" t="s">
        <v>4</v>
      </c>
      <c r="R7" s="19" t="s">
        <v>4</v>
      </c>
      <c r="S7" s="19" t="s">
        <v>4</v>
      </c>
      <c r="T7" s="19" t="s">
        <v>4</v>
      </c>
      <c r="U7" s="19" t="s">
        <v>10</v>
      </c>
      <c r="V7" s="92"/>
      <c r="W7" s="48" t="s">
        <v>5</v>
      </c>
      <c r="X7" s="92"/>
      <c r="Y7" s="48" t="s">
        <v>5</v>
      </c>
    </row>
    <row r="8" spans="1:25" x14ac:dyDescent="0.25">
      <c r="A8" s="65">
        <v>1</v>
      </c>
      <c r="B8" s="66" t="s">
        <v>15</v>
      </c>
      <c r="C8" s="66" t="s">
        <v>9</v>
      </c>
      <c r="D8" s="67">
        <v>289</v>
      </c>
      <c r="E8" s="68">
        <v>257</v>
      </c>
      <c r="F8" s="68">
        <v>195</v>
      </c>
      <c r="G8" s="68">
        <v>266</v>
      </c>
      <c r="H8" s="68">
        <v>238</v>
      </c>
      <c r="I8" s="68">
        <v>214</v>
      </c>
      <c r="J8" s="68">
        <v>194</v>
      </c>
      <c r="K8" s="68">
        <v>246</v>
      </c>
      <c r="L8" s="68">
        <v>64</v>
      </c>
      <c r="M8" s="69">
        <f t="shared" ref="M8:M18" si="0">SUM(D8:L8)</f>
        <v>1963</v>
      </c>
      <c r="N8" s="70">
        <f t="shared" ref="N8:N18" si="1">SUM(D8:L8)/8</f>
        <v>245.375</v>
      </c>
      <c r="O8" s="67">
        <v>227</v>
      </c>
      <c r="P8" s="68">
        <v>211</v>
      </c>
      <c r="Q8" s="68">
        <v>212</v>
      </c>
      <c r="R8" s="68">
        <v>201</v>
      </c>
      <c r="S8" s="68">
        <v>214</v>
      </c>
      <c r="T8" s="68">
        <v>217</v>
      </c>
      <c r="U8" s="68">
        <v>48</v>
      </c>
      <c r="V8" s="69">
        <f t="shared" ref="V8:V19" si="2">SUM(O8:U8)</f>
        <v>1330</v>
      </c>
      <c r="W8" s="70">
        <f t="shared" ref="W8:W19" si="3">SUM(O8:U8)/6</f>
        <v>221.66666666666666</v>
      </c>
      <c r="X8" s="69">
        <f t="shared" ref="X8:X19" si="4">M8+V8</f>
        <v>3293</v>
      </c>
      <c r="Y8" s="25">
        <f>X8/14</f>
        <v>235.21428571428572</v>
      </c>
    </row>
    <row r="9" spans="1:25" x14ac:dyDescent="0.25">
      <c r="A9" s="65">
        <v>2</v>
      </c>
      <c r="B9" s="66" t="s">
        <v>22</v>
      </c>
      <c r="C9" s="66" t="s">
        <v>9</v>
      </c>
      <c r="D9" s="71">
        <v>191</v>
      </c>
      <c r="E9" s="72">
        <v>225</v>
      </c>
      <c r="F9" s="72">
        <v>259</v>
      </c>
      <c r="G9" s="72">
        <v>177</v>
      </c>
      <c r="H9" s="72">
        <v>197</v>
      </c>
      <c r="I9" s="72">
        <v>206</v>
      </c>
      <c r="J9" s="72">
        <v>244</v>
      </c>
      <c r="K9" s="72">
        <v>248</v>
      </c>
      <c r="L9" s="73"/>
      <c r="M9" s="69">
        <f t="shared" si="0"/>
        <v>1747</v>
      </c>
      <c r="N9" s="70">
        <f t="shared" si="1"/>
        <v>218.375</v>
      </c>
      <c r="O9" s="71">
        <v>210</v>
      </c>
      <c r="P9" s="72">
        <v>202</v>
      </c>
      <c r="Q9" s="72">
        <v>205</v>
      </c>
      <c r="R9" s="72">
        <v>205</v>
      </c>
      <c r="S9" s="72">
        <v>203</v>
      </c>
      <c r="T9" s="72">
        <v>193</v>
      </c>
      <c r="U9" s="73"/>
      <c r="V9" s="69">
        <f t="shared" si="2"/>
        <v>1218</v>
      </c>
      <c r="W9" s="70">
        <f t="shared" si="3"/>
        <v>203</v>
      </c>
      <c r="X9" s="69">
        <f t="shared" si="4"/>
        <v>2965</v>
      </c>
      <c r="Y9" s="25">
        <f t="shared" ref="Y9:Y19" si="5">X9/14</f>
        <v>211.78571428571428</v>
      </c>
    </row>
    <row r="10" spans="1:25" x14ac:dyDescent="0.25">
      <c r="A10" s="65">
        <v>3</v>
      </c>
      <c r="B10" s="66" t="s">
        <v>11</v>
      </c>
      <c r="C10" s="66" t="s">
        <v>9</v>
      </c>
      <c r="D10" s="74">
        <v>178</v>
      </c>
      <c r="E10" s="75">
        <v>224</v>
      </c>
      <c r="F10" s="75">
        <v>214</v>
      </c>
      <c r="G10" s="75">
        <v>191</v>
      </c>
      <c r="H10" s="75">
        <v>243</v>
      </c>
      <c r="I10" s="75">
        <v>180</v>
      </c>
      <c r="J10" s="75">
        <v>221</v>
      </c>
      <c r="K10" s="75">
        <v>212</v>
      </c>
      <c r="L10" s="68"/>
      <c r="M10" s="69">
        <f t="shared" si="0"/>
        <v>1663</v>
      </c>
      <c r="N10" s="70">
        <f t="shared" si="1"/>
        <v>207.875</v>
      </c>
      <c r="O10" s="74">
        <v>151</v>
      </c>
      <c r="P10" s="75">
        <v>179</v>
      </c>
      <c r="Q10" s="75">
        <v>205</v>
      </c>
      <c r="R10" s="75">
        <v>166</v>
      </c>
      <c r="S10" s="75">
        <v>266</v>
      </c>
      <c r="T10" s="75">
        <v>218</v>
      </c>
      <c r="U10" s="68"/>
      <c r="V10" s="69">
        <f t="shared" si="2"/>
        <v>1185</v>
      </c>
      <c r="W10" s="70">
        <f t="shared" si="3"/>
        <v>197.5</v>
      </c>
      <c r="X10" s="69">
        <f t="shared" si="4"/>
        <v>2848</v>
      </c>
      <c r="Y10" s="25">
        <f t="shared" si="5"/>
        <v>203.42857142857142</v>
      </c>
    </row>
    <row r="11" spans="1:25" x14ac:dyDescent="0.25">
      <c r="A11" s="65">
        <v>4</v>
      </c>
      <c r="B11" s="66" t="s">
        <v>16</v>
      </c>
      <c r="C11" s="66" t="s">
        <v>9</v>
      </c>
      <c r="D11" s="74">
        <v>231</v>
      </c>
      <c r="E11" s="75">
        <v>234</v>
      </c>
      <c r="F11" s="75">
        <v>198</v>
      </c>
      <c r="G11" s="75">
        <v>202</v>
      </c>
      <c r="H11" s="75">
        <v>193</v>
      </c>
      <c r="I11" s="75">
        <v>225</v>
      </c>
      <c r="J11" s="75">
        <v>206</v>
      </c>
      <c r="K11" s="75">
        <v>170</v>
      </c>
      <c r="L11" s="68"/>
      <c r="M11" s="69">
        <f t="shared" si="0"/>
        <v>1659</v>
      </c>
      <c r="N11" s="70">
        <f t="shared" si="1"/>
        <v>207.375</v>
      </c>
      <c r="O11" s="74">
        <v>202</v>
      </c>
      <c r="P11" s="75">
        <v>235</v>
      </c>
      <c r="Q11" s="75">
        <v>194</v>
      </c>
      <c r="R11" s="75">
        <v>191</v>
      </c>
      <c r="S11" s="75">
        <v>180</v>
      </c>
      <c r="T11" s="75">
        <v>181</v>
      </c>
      <c r="U11" s="68"/>
      <c r="V11" s="69">
        <f t="shared" si="2"/>
        <v>1183</v>
      </c>
      <c r="W11" s="70">
        <f t="shared" si="3"/>
        <v>197.16666666666666</v>
      </c>
      <c r="X11" s="69">
        <f t="shared" si="4"/>
        <v>2842</v>
      </c>
      <c r="Y11" s="25">
        <f t="shared" si="5"/>
        <v>203</v>
      </c>
    </row>
    <row r="12" spans="1:25" x14ac:dyDescent="0.25">
      <c r="A12" s="65">
        <v>5</v>
      </c>
      <c r="B12" s="66" t="s">
        <v>25</v>
      </c>
      <c r="C12" s="66" t="s">
        <v>9</v>
      </c>
      <c r="D12" s="71">
        <v>243</v>
      </c>
      <c r="E12" s="72">
        <v>210</v>
      </c>
      <c r="F12" s="72">
        <v>186</v>
      </c>
      <c r="G12" s="72">
        <v>201</v>
      </c>
      <c r="H12" s="72">
        <v>165</v>
      </c>
      <c r="I12" s="72">
        <v>189</v>
      </c>
      <c r="J12" s="72">
        <v>197</v>
      </c>
      <c r="K12" s="72">
        <v>186</v>
      </c>
      <c r="L12" s="73"/>
      <c r="M12" s="69">
        <f t="shared" si="0"/>
        <v>1577</v>
      </c>
      <c r="N12" s="70">
        <f t="shared" si="1"/>
        <v>197.125</v>
      </c>
      <c r="O12" s="71">
        <v>238</v>
      </c>
      <c r="P12" s="72">
        <v>215</v>
      </c>
      <c r="Q12" s="72">
        <v>191</v>
      </c>
      <c r="R12" s="72">
        <v>235</v>
      </c>
      <c r="S12" s="72">
        <v>191</v>
      </c>
      <c r="T12" s="72">
        <v>181</v>
      </c>
      <c r="U12" s="73"/>
      <c r="V12" s="69">
        <f t="shared" si="2"/>
        <v>1251</v>
      </c>
      <c r="W12" s="70">
        <f t="shared" si="3"/>
        <v>208.5</v>
      </c>
      <c r="X12" s="69">
        <f t="shared" si="4"/>
        <v>2828</v>
      </c>
      <c r="Y12" s="25">
        <f t="shared" si="5"/>
        <v>202</v>
      </c>
    </row>
    <row r="13" spans="1:25" x14ac:dyDescent="0.25">
      <c r="A13" s="65">
        <v>6</v>
      </c>
      <c r="B13" s="66" t="s">
        <v>27</v>
      </c>
      <c r="C13" s="66" t="s">
        <v>9</v>
      </c>
      <c r="D13" s="71">
        <v>205</v>
      </c>
      <c r="E13" s="72">
        <v>204</v>
      </c>
      <c r="F13" s="72">
        <v>232</v>
      </c>
      <c r="G13" s="72">
        <v>204</v>
      </c>
      <c r="H13" s="72">
        <v>191</v>
      </c>
      <c r="I13" s="72">
        <v>198</v>
      </c>
      <c r="J13" s="72">
        <v>170</v>
      </c>
      <c r="K13" s="72">
        <v>221</v>
      </c>
      <c r="L13" s="73"/>
      <c r="M13" s="69">
        <f t="shared" si="0"/>
        <v>1625</v>
      </c>
      <c r="N13" s="70">
        <f t="shared" si="1"/>
        <v>203.125</v>
      </c>
      <c r="O13" s="71">
        <v>200</v>
      </c>
      <c r="P13" s="72">
        <v>207</v>
      </c>
      <c r="Q13" s="72">
        <v>223</v>
      </c>
      <c r="R13" s="72">
        <v>182</v>
      </c>
      <c r="S13" s="72">
        <v>169</v>
      </c>
      <c r="T13" s="72">
        <v>161</v>
      </c>
      <c r="U13" s="73"/>
      <c r="V13" s="69">
        <f t="shared" si="2"/>
        <v>1142</v>
      </c>
      <c r="W13" s="70">
        <f t="shared" si="3"/>
        <v>190.33333333333334</v>
      </c>
      <c r="X13" s="69">
        <f t="shared" si="4"/>
        <v>2767</v>
      </c>
      <c r="Y13" s="25">
        <f t="shared" si="5"/>
        <v>197.64285714285714</v>
      </c>
    </row>
    <row r="14" spans="1:25" x14ac:dyDescent="0.25">
      <c r="A14" s="76">
        <v>7</v>
      </c>
      <c r="B14" s="77" t="s">
        <v>19</v>
      </c>
      <c r="C14" s="77" t="s">
        <v>9</v>
      </c>
      <c r="D14" s="78">
        <v>207</v>
      </c>
      <c r="E14" s="79">
        <v>224</v>
      </c>
      <c r="F14" s="79">
        <v>217</v>
      </c>
      <c r="G14" s="79">
        <v>244</v>
      </c>
      <c r="H14" s="79">
        <v>188</v>
      </c>
      <c r="I14" s="79">
        <v>166</v>
      </c>
      <c r="J14" s="79">
        <v>174</v>
      </c>
      <c r="K14" s="79">
        <v>208</v>
      </c>
      <c r="L14" s="80"/>
      <c r="M14" s="81">
        <f t="shared" si="0"/>
        <v>1628</v>
      </c>
      <c r="N14" s="82">
        <f t="shared" si="1"/>
        <v>203.5</v>
      </c>
      <c r="O14" s="78">
        <v>204</v>
      </c>
      <c r="P14" s="79">
        <v>212</v>
      </c>
      <c r="Q14" s="79">
        <v>190</v>
      </c>
      <c r="R14" s="79">
        <v>167</v>
      </c>
      <c r="S14" s="79">
        <v>216</v>
      </c>
      <c r="T14" s="79">
        <v>147</v>
      </c>
      <c r="U14" s="80"/>
      <c r="V14" s="81">
        <f t="shared" si="2"/>
        <v>1136</v>
      </c>
      <c r="W14" s="82">
        <f t="shared" si="3"/>
        <v>189.33333333333334</v>
      </c>
      <c r="X14" s="81">
        <f t="shared" si="4"/>
        <v>2764</v>
      </c>
      <c r="Y14" s="25">
        <f t="shared" si="5"/>
        <v>197.42857142857142</v>
      </c>
    </row>
    <row r="15" spans="1:25" x14ac:dyDescent="0.25">
      <c r="A15" s="53">
        <v>8</v>
      </c>
      <c r="B15" s="39" t="s">
        <v>29</v>
      </c>
      <c r="C15" s="39" t="s">
        <v>9</v>
      </c>
      <c r="D15" s="28">
        <v>257</v>
      </c>
      <c r="E15" s="29">
        <v>202</v>
      </c>
      <c r="F15" s="29">
        <v>191</v>
      </c>
      <c r="G15" s="29">
        <v>168</v>
      </c>
      <c r="H15" s="29">
        <v>193</v>
      </c>
      <c r="I15" s="29">
        <v>224</v>
      </c>
      <c r="J15" s="29">
        <v>229</v>
      </c>
      <c r="K15" s="29">
        <v>167</v>
      </c>
      <c r="L15" s="23"/>
      <c r="M15" s="24">
        <f t="shared" si="0"/>
        <v>1631</v>
      </c>
      <c r="N15" s="25">
        <f t="shared" si="1"/>
        <v>203.875</v>
      </c>
      <c r="O15" s="28">
        <v>178</v>
      </c>
      <c r="P15" s="29">
        <v>188</v>
      </c>
      <c r="Q15" s="29">
        <v>169</v>
      </c>
      <c r="R15" s="29">
        <v>218</v>
      </c>
      <c r="S15" s="29">
        <v>161</v>
      </c>
      <c r="T15" s="29">
        <v>206</v>
      </c>
      <c r="U15" s="23"/>
      <c r="V15" s="24">
        <f t="shared" si="2"/>
        <v>1120</v>
      </c>
      <c r="W15" s="25">
        <f t="shared" si="3"/>
        <v>186.66666666666666</v>
      </c>
      <c r="X15" s="24">
        <f t="shared" si="4"/>
        <v>2751</v>
      </c>
      <c r="Y15" s="25">
        <f t="shared" si="5"/>
        <v>196.5</v>
      </c>
    </row>
    <row r="16" spans="1:25" x14ac:dyDescent="0.25">
      <c r="A16" s="53">
        <v>9</v>
      </c>
      <c r="B16" s="39" t="s">
        <v>8</v>
      </c>
      <c r="C16" s="39" t="s">
        <v>9</v>
      </c>
      <c r="D16" s="28">
        <v>171</v>
      </c>
      <c r="E16" s="29">
        <v>197</v>
      </c>
      <c r="F16" s="29">
        <v>185</v>
      </c>
      <c r="G16" s="29">
        <v>231</v>
      </c>
      <c r="H16" s="29">
        <v>188</v>
      </c>
      <c r="I16" s="29">
        <v>179</v>
      </c>
      <c r="J16" s="29">
        <v>176</v>
      </c>
      <c r="K16" s="29">
        <v>268</v>
      </c>
      <c r="L16" s="23"/>
      <c r="M16" s="24">
        <f t="shared" si="0"/>
        <v>1595</v>
      </c>
      <c r="N16" s="25">
        <f t="shared" si="1"/>
        <v>199.375</v>
      </c>
      <c r="O16" s="28">
        <v>210</v>
      </c>
      <c r="P16" s="29">
        <v>164</v>
      </c>
      <c r="Q16" s="29">
        <v>148</v>
      </c>
      <c r="R16" s="29">
        <v>213</v>
      </c>
      <c r="S16" s="29">
        <v>128</v>
      </c>
      <c r="T16" s="29">
        <v>162</v>
      </c>
      <c r="U16" s="23"/>
      <c r="V16" s="24">
        <f t="shared" si="2"/>
        <v>1025</v>
      </c>
      <c r="W16" s="25">
        <f t="shared" si="3"/>
        <v>170.83333333333334</v>
      </c>
      <c r="X16" s="24">
        <f t="shared" si="4"/>
        <v>2620</v>
      </c>
      <c r="Y16" s="25">
        <f t="shared" si="5"/>
        <v>187.14285714285714</v>
      </c>
    </row>
    <row r="17" spans="1:25" x14ac:dyDescent="0.25">
      <c r="A17" s="53">
        <v>10</v>
      </c>
      <c r="B17" s="40" t="s">
        <v>26</v>
      </c>
      <c r="C17" s="39" t="s">
        <v>9</v>
      </c>
      <c r="D17" s="26">
        <v>158</v>
      </c>
      <c r="E17" s="27">
        <v>181</v>
      </c>
      <c r="F17" s="27">
        <v>233</v>
      </c>
      <c r="G17" s="27">
        <v>226</v>
      </c>
      <c r="H17" s="27">
        <v>181</v>
      </c>
      <c r="I17" s="27">
        <v>194</v>
      </c>
      <c r="J17" s="27">
        <v>182</v>
      </c>
      <c r="K17" s="27">
        <v>220</v>
      </c>
      <c r="L17" s="32"/>
      <c r="M17" s="24">
        <f t="shared" si="0"/>
        <v>1575</v>
      </c>
      <c r="N17" s="25">
        <f t="shared" si="1"/>
        <v>196.875</v>
      </c>
      <c r="O17" s="26">
        <v>145</v>
      </c>
      <c r="P17" s="27">
        <v>254</v>
      </c>
      <c r="Q17" s="27">
        <v>172</v>
      </c>
      <c r="R17" s="27">
        <v>164</v>
      </c>
      <c r="S17" s="27">
        <v>157</v>
      </c>
      <c r="T17" s="27">
        <v>135</v>
      </c>
      <c r="U17" s="32"/>
      <c r="V17" s="24">
        <f t="shared" si="2"/>
        <v>1027</v>
      </c>
      <c r="W17" s="25">
        <f t="shared" si="3"/>
        <v>171.16666666666666</v>
      </c>
      <c r="X17" s="24">
        <f t="shared" si="4"/>
        <v>2602</v>
      </c>
      <c r="Y17" s="25">
        <f t="shared" si="5"/>
        <v>185.85714285714286</v>
      </c>
    </row>
    <row r="18" spans="1:25" x14ac:dyDescent="0.25">
      <c r="A18" s="53">
        <v>11</v>
      </c>
      <c r="B18" s="40" t="s">
        <v>17</v>
      </c>
      <c r="C18" s="39" t="s">
        <v>9</v>
      </c>
      <c r="D18" s="26">
        <v>172</v>
      </c>
      <c r="E18" s="27">
        <v>194</v>
      </c>
      <c r="F18" s="27">
        <v>186</v>
      </c>
      <c r="G18" s="27">
        <v>151</v>
      </c>
      <c r="H18" s="27">
        <v>191</v>
      </c>
      <c r="I18" s="27">
        <v>184</v>
      </c>
      <c r="J18" s="27">
        <v>169</v>
      </c>
      <c r="K18" s="27">
        <v>204</v>
      </c>
      <c r="L18" s="32">
        <v>64</v>
      </c>
      <c r="M18" s="24">
        <f t="shared" si="0"/>
        <v>1515</v>
      </c>
      <c r="N18" s="25">
        <f t="shared" si="1"/>
        <v>189.375</v>
      </c>
      <c r="O18" s="26">
        <v>132</v>
      </c>
      <c r="P18" s="27">
        <v>184</v>
      </c>
      <c r="Q18" s="27">
        <v>182</v>
      </c>
      <c r="R18" s="27">
        <v>165</v>
      </c>
      <c r="S18" s="27">
        <v>211</v>
      </c>
      <c r="T18" s="27">
        <v>121</v>
      </c>
      <c r="U18" s="32">
        <v>48</v>
      </c>
      <c r="V18" s="24">
        <f t="shared" si="2"/>
        <v>1043</v>
      </c>
      <c r="W18" s="25">
        <f t="shared" si="3"/>
        <v>173.83333333333334</v>
      </c>
      <c r="X18" s="24">
        <f t="shared" si="4"/>
        <v>2558</v>
      </c>
      <c r="Y18" s="25">
        <f t="shared" si="5"/>
        <v>182.71428571428572</v>
      </c>
    </row>
    <row r="19" spans="1:25" x14ac:dyDescent="0.25">
      <c r="A19" s="54">
        <v>12</v>
      </c>
      <c r="B19" s="41" t="s">
        <v>14</v>
      </c>
      <c r="C19" s="41" t="s">
        <v>9</v>
      </c>
      <c r="D19" s="42">
        <v>201</v>
      </c>
      <c r="E19" s="43">
        <v>168</v>
      </c>
      <c r="F19" s="43">
        <v>160</v>
      </c>
      <c r="G19" s="43">
        <v>153</v>
      </c>
      <c r="H19" s="43">
        <v>202</v>
      </c>
      <c r="I19" s="43">
        <v>203</v>
      </c>
      <c r="J19" s="43">
        <v>157</v>
      </c>
      <c r="K19" s="43">
        <v>183</v>
      </c>
      <c r="L19" s="44"/>
      <c r="M19" s="45">
        <v>1515</v>
      </c>
      <c r="N19" s="46">
        <v>189.38</v>
      </c>
      <c r="O19" s="49">
        <v>160</v>
      </c>
      <c r="P19" s="50">
        <v>158</v>
      </c>
      <c r="Q19" s="50">
        <v>133</v>
      </c>
      <c r="R19" s="50">
        <v>167</v>
      </c>
      <c r="S19" s="50">
        <v>169</v>
      </c>
      <c r="T19" s="50">
        <v>197</v>
      </c>
      <c r="U19" s="51"/>
      <c r="V19" s="24">
        <f t="shared" si="2"/>
        <v>984</v>
      </c>
      <c r="W19" s="25">
        <f t="shared" si="3"/>
        <v>164</v>
      </c>
      <c r="X19" s="24">
        <f t="shared" si="4"/>
        <v>2499</v>
      </c>
      <c r="Y19" s="25">
        <f t="shared" si="5"/>
        <v>178.5</v>
      </c>
    </row>
    <row r="22" spans="1:25" ht="15.75" x14ac:dyDescent="0.25">
      <c r="B22" s="62" t="s">
        <v>43</v>
      </c>
    </row>
    <row r="24" spans="1:25" ht="16.5" thickBot="1" x14ac:dyDescent="0.3">
      <c r="A24" s="55"/>
      <c r="B24" s="61" t="s">
        <v>36</v>
      </c>
      <c r="C24" s="55"/>
      <c r="D24" s="55"/>
      <c r="E24" s="55"/>
      <c r="F24" s="55"/>
    </row>
    <row r="25" spans="1:25" ht="15.75" x14ac:dyDescent="0.25">
      <c r="A25" s="57" t="s">
        <v>23</v>
      </c>
      <c r="B25" s="58" t="s">
        <v>37</v>
      </c>
      <c r="C25" s="59" t="s">
        <v>38</v>
      </c>
      <c r="D25" s="59" t="s">
        <v>39</v>
      </c>
      <c r="E25" s="59" t="s">
        <v>40</v>
      </c>
      <c r="F25" s="60" t="s">
        <v>41</v>
      </c>
    </row>
    <row r="26" spans="1:25" x14ac:dyDescent="0.25">
      <c r="A26" s="63">
        <v>6</v>
      </c>
      <c r="B26" s="39" t="s">
        <v>27</v>
      </c>
      <c r="C26" s="53">
        <v>179</v>
      </c>
      <c r="D26" s="53">
        <v>194</v>
      </c>
      <c r="E26" s="53"/>
      <c r="F26" s="87">
        <f>C26+D26+E26</f>
        <v>373</v>
      </c>
    </row>
    <row r="27" spans="1:25" ht="15.75" thickBot="1" x14ac:dyDescent="0.3">
      <c r="A27" s="64">
        <v>5</v>
      </c>
      <c r="B27" s="56" t="s">
        <v>25</v>
      </c>
      <c r="C27" s="83">
        <v>141</v>
      </c>
      <c r="D27" s="83">
        <v>134</v>
      </c>
      <c r="E27" s="83"/>
      <c r="F27" s="87">
        <f>C27+D27+E27</f>
        <v>275</v>
      </c>
    </row>
    <row r="28" spans="1:25" x14ac:dyDescent="0.25">
      <c r="C28" s="84"/>
      <c r="D28" s="84"/>
      <c r="E28" s="84"/>
      <c r="F28" s="84"/>
    </row>
    <row r="29" spans="1:25" x14ac:dyDescent="0.25">
      <c r="C29" s="84"/>
      <c r="D29" s="84"/>
      <c r="E29" s="84"/>
      <c r="F29" s="84"/>
    </row>
    <row r="30" spans="1:25" ht="16.5" thickBot="1" x14ac:dyDescent="0.3">
      <c r="A30" s="55"/>
      <c r="B30" s="61" t="s">
        <v>44</v>
      </c>
      <c r="C30" s="85"/>
      <c r="D30" s="85"/>
      <c r="E30" s="85"/>
      <c r="F30" s="85"/>
    </row>
    <row r="31" spans="1:25" ht="15.75" x14ac:dyDescent="0.25">
      <c r="A31" s="57" t="s">
        <v>23</v>
      </c>
      <c r="B31" s="58" t="s">
        <v>37</v>
      </c>
      <c r="C31" s="58" t="s">
        <v>38</v>
      </c>
      <c r="D31" s="58" t="s">
        <v>39</v>
      </c>
      <c r="E31" s="58" t="s">
        <v>40</v>
      </c>
      <c r="F31" s="86" t="s">
        <v>41</v>
      </c>
    </row>
    <row r="32" spans="1:25" x14ac:dyDescent="0.25">
      <c r="A32" s="63">
        <v>5</v>
      </c>
      <c r="B32" s="39" t="s">
        <v>27</v>
      </c>
      <c r="C32" s="53">
        <v>203</v>
      </c>
      <c r="D32" s="53">
        <v>190</v>
      </c>
      <c r="E32" s="53"/>
      <c r="F32" s="87">
        <f t="shared" ref="F32:F33" si="6">C32+D32+E32</f>
        <v>393</v>
      </c>
    </row>
    <row r="33" spans="1:11" ht="15.75" thickBot="1" x14ac:dyDescent="0.3">
      <c r="A33" s="64">
        <v>4</v>
      </c>
      <c r="B33" s="56" t="s">
        <v>16</v>
      </c>
      <c r="C33" s="83">
        <v>173</v>
      </c>
      <c r="D33" s="83">
        <v>177</v>
      </c>
      <c r="E33" s="83"/>
      <c r="F33" s="87">
        <f t="shared" si="6"/>
        <v>350</v>
      </c>
    </row>
    <row r="37" spans="1:11" ht="16.5" thickBot="1" x14ac:dyDescent="0.3">
      <c r="A37" s="55"/>
      <c r="B37" s="61" t="s">
        <v>45</v>
      </c>
      <c r="C37" s="55"/>
      <c r="D37" s="55"/>
      <c r="E37" s="55"/>
      <c r="F37" s="55"/>
    </row>
    <row r="38" spans="1:11" ht="15.75" x14ac:dyDescent="0.25">
      <c r="A38" s="57" t="s">
        <v>23</v>
      </c>
      <c r="B38" s="58" t="s">
        <v>37</v>
      </c>
      <c r="C38" s="59" t="s">
        <v>38</v>
      </c>
      <c r="D38" s="59" t="s">
        <v>39</v>
      </c>
      <c r="E38" s="59" t="s">
        <v>40</v>
      </c>
      <c r="F38" s="60" t="s">
        <v>41</v>
      </c>
    </row>
    <row r="39" spans="1:11" x14ac:dyDescent="0.25">
      <c r="A39" s="90">
        <v>4</v>
      </c>
      <c r="B39" s="39" t="s">
        <v>27</v>
      </c>
      <c r="C39" s="53">
        <v>189</v>
      </c>
      <c r="D39" s="53">
        <v>157</v>
      </c>
      <c r="E39" s="53"/>
      <c r="F39" s="87">
        <f t="shared" ref="F39:F40" si="7">C39+D39+E39</f>
        <v>346</v>
      </c>
    </row>
    <row r="40" spans="1:11" ht="15.75" thickBot="1" x14ac:dyDescent="0.3">
      <c r="A40" s="64">
        <v>3</v>
      </c>
      <c r="B40" s="56" t="s">
        <v>48</v>
      </c>
      <c r="C40" s="83">
        <v>140</v>
      </c>
      <c r="D40" s="83">
        <v>214</v>
      </c>
      <c r="E40" s="83"/>
      <c r="F40" s="88">
        <f t="shared" si="7"/>
        <v>354</v>
      </c>
    </row>
    <row r="44" spans="1:11" ht="16.5" thickBot="1" x14ac:dyDescent="0.3">
      <c r="A44" s="55"/>
      <c r="B44" s="61" t="s">
        <v>46</v>
      </c>
      <c r="C44" s="55"/>
      <c r="D44" s="55"/>
      <c r="E44" s="55"/>
      <c r="F44" s="55"/>
    </row>
    <row r="45" spans="1:11" ht="15.75" x14ac:dyDescent="0.25">
      <c r="A45" s="57" t="s">
        <v>23</v>
      </c>
      <c r="B45" s="58" t="s">
        <v>37</v>
      </c>
      <c r="C45" s="59" t="s">
        <v>38</v>
      </c>
      <c r="D45" s="59" t="s">
        <v>39</v>
      </c>
      <c r="E45" s="59" t="s">
        <v>40</v>
      </c>
      <c r="F45" s="60" t="s">
        <v>41</v>
      </c>
      <c r="I45" s="93" t="s">
        <v>47</v>
      </c>
      <c r="J45" s="94"/>
      <c r="K45" s="95"/>
    </row>
    <row r="46" spans="1:11" ht="16.5" thickBot="1" x14ac:dyDescent="0.3">
      <c r="A46" s="90">
        <v>1</v>
      </c>
      <c r="B46" s="99" t="s">
        <v>15</v>
      </c>
      <c r="C46" s="53">
        <v>189</v>
      </c>
      <c r="D46" s="53">
        <v>255</v>
      </c>
      <c r="E46" s="53">
        <v>16</v>
      </c>
      <c r="F46" s="87">
        <f>C46+D46+E46</f>
        <v>460</v>
      </c>
      <c r="I46" s="96" t="s">
        <v>15</v>
      </c>
      <c r="J46" s="97"/>
      <c r="K46" s="98"/>
    </row>
    <row r="47" spans="1:11" x14ac:dyDescent="0.25">
      <c r="A47" s="100">
        <v>2</v>
      </c>
      <c r="B47" s="101" t="s">
        <v>48</v>
      </c>
      <c r="C47" s="89">
        <v>182</v>
      </c>
      <c r="D47" s="89">
        <v>247</v>
      </c>
      <c r="E47" s="89"/>
      <c r="F47" s="87">
        <f>C47+D47+E47</f>
        <v>429</v>
      </c>
    </row>
    <row r="48" spans="1:11" ht="15.75" thickBot="1" x14ac:dyDescent="0.3">
      <c r="A48" s="102">
        <v>3</v>
      </c>
      <c r="B48" s="103" t="s">
        <v>22</v>
      </c>
      <c r="C48" s="83">
        <v>181</v>
      </c>
      <c r="D48" s="83">
        <v>171</v>
      </c>
      <c r="E48" s="83"/>
      <c r="F48" s="88">
        <f>C48+D48+E48</f>
        <v>352</v>
      </c>
    </row>
  </sheetData>
  <sortState ref="A46:F48">
    <sortCondition descending="1" ref="F46:F48"/>
  </sortState>
  <mergeCells count="5">
    <mergeCell ref="M6:M7"/>
    <mergeCell ref="V6:V7"/>
    <mergeCell ref="X6:X7"/>
    <mergeCell ref="I45:K45"/>
    <mergeCell ref="I46:K46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27.10-02.11</vt:lpstr>
      <vt:lpstr> Финал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2024-11-04T04:59:31Z</dcterms:modified>
</cp:coreProperties>
</file>