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СОРЕВНОВАНИЯ 2025\1 ЭТАП ФБИО 02.02.2025\"/>
    </mc:Choice>
  </mc:AlternateContent>
  <bookViews>
    <workbookView xWindow="0" yWindow="0" windowWidth="20730" windowHeight="11760" tabRatio="682" activeTab="2"/>
  </bookViews>
  <sheets>
    <sheet name="Отборочный тур" sheetId="1" r:id="rId1"/>
    <sheet name=" Финал МЗ, ЖЗ" sheetId="2" r:id="rId2"/>
    <sheet name="МЗ, ЖЗ_РМ" sheetId="3" r:id="rId3"/>
  </sheets>
  <definedNames>
    <definedName name="_xlnm._FilterDatabase" localSheetId="1" hidden="1">' Финал МЗ, ЖЗ'!#REF!</definedName>
    <definedName name="_xlnm._FilterDatabase" localSheetId="0" hidden="1">'Отборочный тур'!$B$37:$K$46</definedName>
    <definedName name="_xlnm.Print_Area" localSheetId="1">' Финал МЗ, ЖЗ'!$A$1:$K$3</definedName>
    <definedName name="_xlnm.Print_Area" localSheetId="2">'МЗ, ЖЗ_РМ'!$A$1:$I$24</definedName>
    <definedName name="_xlnm.Print_Area" localSheetId="0">'Отборочный тур'!$A$1:$X$66</definedName>
  </definedNames>
  <calcPr calcId="162913"/>
</workbook>
</file>

<file path=xl/calcChain.xml><?xml version="1.0" encoding="utf-8"?>
<calcChain xmlns="http://schemas.openxmlformats.org/spreadsheetml/2006/main">
  <c r="I5" i="2" l="1"/>
  <c r="I17" i="2" l="1"/>
  <c r="J17" i="2" s="1"/>
  <c r="I18" i="2"/>
  <c r="J18" i="2" s="1"/>
  <c r="I14" i="2"/>
  <c r="J14" i="2" s="1"/>
  <c r="I16" i="2"/>
  <c r="J16" i="2" s="1"/>
  <c r="I15" i="2"/>
  <c r="J15" i="2" s="1"/>
  <c r="I19" i="2"/>
  <c r="J19" i="2" s="1"/>
  <c r="I8" i="2"/>
  <c r="J8" i="2" s="1"/>
  <c r="I6" i="2"/>
  <c r="J6" i="2" s="1"/>
  <c r="J5" i="2"/>
  <c r="I7" i="2"/>
  <c r="J7" i="2" s="1"/>
  <c r="I3" i="2"/>
  <c r="J3" i="2" s="1"/>
  <c r="I4" i="2"/>
  <c r="J4" i="2" s="1"/>
  <c r="J47" i="1"/>
  <c r="J39" i="1"/>
  <c r="K39" i="1" s="1"/>
  <c r="J43" i="1"/>
  <c r="K43" i="1" s="1"/>
  <c r="J44" i="1"/>
  <c r="K44" i="1" s="1"/>
  <c r="J37" i="1"/>
  <c r="K37" i="1" s="1"/>
  <c r="J45" i="1"/>
  <c r="K45" i="1" s="1"/>
  <c r="J46" i="1"/>
  <c r="K46" i="1" s="1"/>
  <c r="J41" i="1"/>
  <c r="K41" i="1" s="1"/>
  <c r="J40" i="1"/>
  <c r="K40" i="1" s="1"/>
  <c r="J38" i="1"/>
  <c r="K38" i="1" s="1"/>
  <c r="J42" i="1"/>
  <c r="K42" i="1" s="1"/>
  <c r="J12" i="1"/>
  <c r="K12" i="1" s="1"/>
  <c r="J11" i="1"/>
  <c r="K11" i="1" s="1"/>
  <c r="J13" i="1"/>
  <c r="K13" i="1" s="1"/>
  <c r="J29" i="1"/>
  <c r="K29" i="1" s="1"/>
  <c r="J22" i="1"/>
  <c r="K22" i="1" s="1"/>
  <c r="J25" i="1"/>
  <c r="K25" i="1" s="1"/>
  <c r="J16" i="1"/>
  <c r="K16" i="1" s="1"/>
  <c r="J27" i="1"/>
  <c r="K27" i="1" s="1"/>
  <c r="J20" i="1"/>
  <c r="K20" i="1" s="1"/>
  <c r="J9" i="1"/>
  <c r="K9" i="1" s="1"/>
  <c r="J32" i="1"/>
  <c r="K32" i="1" s="1"/>
  <c r="J19" i="1"/>
  <c r="K19" i="1" s="1"/>
  <c r="J17" i="1"/>
  <c r="K17" i="1" s="1"/>
  <c r="J33" i="1"/>
  <c r="K33" i="1" s="1"/>
  <c r="J26" i="1"/>
  <c r="K26" i="1" s="1"/>
  <c r="J30" i="1"/>
  <c r="K30" i="1" s="1"/>
  <c r="J21" i="1"/>
  <c r="K21" i="1" s="1"/>
  <c r="J24" i="1"/>
  <c r="K24" i="1" s="1"/>
  <c r="J23" i="1"/>
  <c r="K23" i="1" s="1"/>
  <c r="J18" i="1"/>
  <c r="K18" i="1" s="1"/>
  <c r="J28" i="1"/>
  <c r="K28" i="1" s="1"/>
  <c r="J31" i="1"/>
  <c r="K31" i="1" s="1"/>
  <c r="J10" i="1"/>
  <c r="K10" i="1" s="1"/>
  <c r="J15" i="1"/>
  <c r="K15" i="1" s="1"/>
  <c r="J7" i="1"/>
  <c r="K7" i="1" s="1"/>
  <c r="J6" i="1"/>
  <c r="K6" i="1" s="1"/>
  <c r="J14" i="1"/>
  <c r="K14" i="1" s="1"/>
  <c r="J8" i="1"/>
  <c r="Y13" i="1" l="1"/>
  <c r="Y38" i="1" l="1"/>
  <c r="U10" i="1" l="1"/>
  <c r="V10" i="1" s="1"/>
  <c r="K8" i="1"/>
</calcChain>
</file>

<file path=xl/sharedStrings.xml><?xml version="1.0" encoding="utf-8"?>
<sst xmlns="http://schemas.openxmlformats.org/spreadsheetml/2006/main" count="326" uniqueCount="112">
  <si>
    <t>10</t>
  </si>
  <si>
    <t>6</t>
  </si>
  <si>
    <t>МС</t>
  </si>
  <si>
    <t>КМС</t>
  </si>
  <si>
    <t>7</t>
  </si>
  <si>
    <t>12</t>
  </si>
  <si>
    <t>5</t>
  </si>
  <si>
    <t>3</t>
  </si>
  <si>
    <t>9</t>
  </si>
  <si>
    <t>8</t>
  </si>
  <si>
    <t>11</t>
  </si>
  <si>
    <t>2</t>
  </si>
  <si>
    <t xml:space="preserve"> </t>
  </si>
  <si>
    <t>1</t>
  </si>
  <si>
    <t>4</t>
  </si>
  <si>
    <t>5 игра</t>
  </si>
  <si>
    <t>1 игра</t>
  </si>
  <si>
    <t>3 игра</t>
  </si>
  <si>
    <t>2 игра</t>
  </si>
  <si>
    <t>4 игра</t>
  </si>
  <si>
    <t>Средний за 6 игр</t>
  </si>
  <si>
    <t>Красноштанов Антон</t>
  </si>
  <si>
    <t>Распределение мест</t>
  </si>
  <si>
    <t>Шемазашвили Коба</t>
  </si>
  <si>
    <t>Николаева Ольга</t>
  </si>
  <si>
    <t>6 игра</t>
  </si>
  <si>
    <t>разряд</t>
  </si>
  <si>
    <t>зван.</t>
  </si>
  <si>
    <t>Место</t>
  </si>
  <si>
    <t>Сумма за 6 игр</t>
  </si>
  <si>
    <t>МУЖСКОЙ ЗАЧЁТ</t>
  </si>
  <si>
    <t>ЖЕНСКИЙ ЗАЧЁТ</t>
  </si>
  <si>
    <t>ГОРОД/ КЛУБ</t>
  </si>
  <si>
    <t>ФАМИЛИЯ ИМЯ</t>
  </si>
  <si>
    <t>ОО"ФБИО"</t>
  </si>
  <si>
    <t>КЛУБ/ ГОРОД</t>
  </si>
  <si>
    <t>Усов Леонид</t>
  </si>
  <si>
    <t>РЕЗУЛЬТАТЫ КВАЛИФИКАЦИИ</t>
  </si>
  <si>
    <t>13</t>
  </si>
  <si>
    <t>14</t>
  </si>
  <si>
    <t>15</t>
  </si>
  <si>
    <t>16</t>
  </si>
  <si>
    <t>17</t>
  </si>
  <si>
    <t>18</t>
  </si>
  <si>
    <t>19</t>
  </si>
  <si>
    <t>20</t>
  </si>
  <si>
    <t>КУБОК ИРКУТСКОЙ ОБЛАСТИ 2024 ПО БОУЛИНГУ 3 ЭТАП</t>
  </si>
  <si>
    <t>Красноштанов Даниил</t>
  </si>
  <si>
    <t>Причко Олег</t>
  </si>
  <si>
    <t>Киселевич Елизавета</t>
  </si>
  <si>
    <t>Причко Екатерина</t>
  </si>
  <si>
    <t>23.06.2024г.Иркутск, Б/Ц "7 МИЛЯ"</t>
  </si>
  <si>
    <t>Садетдинова Екатерина</t>
  </si>
  <si>
    <t>Бажанов Дмитрий</t>
  </si>
  <si>
    <t>Куриленок Сергей</t>
  </si>
  <si>
    <t xml:space="preserve">МС </t>
  </si>
  <si>
    <t>Ремнёв Андрей</t>
  </si>
  <si>
    <t>Ильин Станислав</t>
  </si>
  <si>
    <t>Вайнер Евгений</t>
  </si>
  <si>
    <t>Курносов Сергей</t>
  </si>
  <si>
    <t>Кулинич Василий</t>
  </si>
  <si>
    <t>Хвостова Ольга</t>
  </si>
  <si>
    <t>Самойлихина Жанна</t>
  </si>
  <si>
    <t xml:space="preserve">КМС </t>
  </si>
  <si>
    <t>КУБОК ИРКУТСКОЙ ОБЛАСТИ 2025 ПО БОУЛИНГУ 1 ЭТАП</t>
  </si>
  <si>
    <t>02.02.2025 г. Иркутск, Б/Ц "7 МИЛЯ"</t>
  </si>
  <si>
    <t>Сумма за 5 игр</t>
  </si>
  <si>
    <t>Средний за 5 игр</t>
  </si>
  <si>
    <t>Князев Алексей</t>
  </si>
  <si>
    <t>Лосев Евгений</t>
  </si>
  <si>
    <t>Елизарьев Владислав</t>
  </si>
  <si>
    <t>Распутин Владимир</t>
  </si>
  <si>
    <t>Хвостов Алексей</t>
  </si>
  <si>
    <t>Лаптев Николай</t>
  </si>
  <si>
    <t>Мякинин Андрей</t>
  </si>
  <si>
    <t>Отморский Иван</t>
  </si>
  <si>
    <t>Рупасов Евгений</t>
  </si>
  <si>
    <t>Малинин Валерий</t>
  </si>
  <si>
    <t>Цицура Александр</t>
  </si>
  <si>
    <t>Корнеев Антон</t>
  </si>
  <si>
    <t>Сыроватский Анатолий</t>
  </si>
  <si>
    <t>Федотов Владимир</t>
  </si>
  <si>
    <t>ОО "ФББ"</t>
  </si>
  <si>
    <t>Байкова Елена</t>
  </si>
  <si>
    <t>Турушева Анна</t>
  </si>
  <si>
    <t>Зильберштейн Светлана</t>
  </si>
  <si>
    <t>Зарудская Юлия</t>
  </si>
  <si>
    <t>Хвостова Екатерина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</si>
  <si>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</si>
  <si>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</si>
  <si>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</si>
  <si>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</si>
  <si>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</si>
  <si>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</si>
  <si>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</si>
  <si>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</si>
  <si>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</si>
  <si>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</si>
  <si>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</si>
  <si>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сумма 5 игр</t>
  </si>
  <si>
    <t>7 игра</t>
  </si>
  <si>
    <t>8 игра</t>
  </si>
  <si>
    <t>сумма 8 игр</t>
  </si>
  <si>
    <t>средний 8 игр</t>
  </si>
  <si>
    <r>
      <t xml:space="preserve"> </t>
    </r>
    <r>
      <rPr>
        <b/>
        <sz val="16"/>
        <rFont val="Arial"/>
        <family val="2"/>
        <charset val="204"/>
      </rPr>
      <t>ФИНАЛ МУЖЧИНЫ</t>
    </r>
  </si>
  <si>
    <r>
      <t xml:space="preserve"> </t>
    </r>
    <r>
      <rPr>
        <b/>
        <sz val="16"/>
        <rFont val="Arial"/>
        <family val="2"/>
        <charset val="204"/>
      </rPr>
      <t>ФИНАЛ ЖЕНЩИНЫ</t>
    </r>
  </si>
  <si>
    <t>Понкратов Максим</t>
  </si>
  <si>
    <t>ОО "ФБИО"</t>
  </si>
  <si>
    <t>Гречушкин Юрий</t>
  </si>
  <si>
    <t>ОО"ФББ"</t>
  </si>
  <si>
    <t>Хвостова Ольга - 7 место</t>
  </si>
  <si>
    <t>ФАМИЛИЯ, 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</si>
</sst>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1" x14ac:knownFonts="1">
    <font>
      <sz val="11"/>
      <name val="Calibri"/>
      <charset val="1"/>
    </font>
    <font>
      <sz val="11"/>
      <name val="Calibri"/>
      <family val="2"/>
      <charset val="204"/>
    </font>
    <font>
      <sz val="9"/>
      <color indexed="9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64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4"/>
      <color indexed="8"/>
      <name val="Verdana"/>
      <family val="2"/>
      <charset val="204"/>
    </font>
    <font>
      <sz val="12"/>
      <color indexed="10"/>
      <name val="Arial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2"/>
      <color indexed="64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sz val="10"/>
      <name val="Calibri"/>
      <family val="2"/>
      <charset val="204"/>
    </font>
    <font>
      <i/>
      <sz val="14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6"/>
      <name val="Arial"/>
      <family val="2"/>
      <charset val="204"/>
    </font>
    <font>
      <sz val="12"/>
      <name val="Arial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9"/>
      <color rgb="FF9C6500"/>
      <name val="Calibri"/>
      <family val="2"/>
      <charset val="204"/>
    </font>
    <font>
      <sz val="9"/>
      <color rgb="FF9C0006"/>
      <name val="Calibri"/>
      <family val="2"/>
      <charset val="204"/>
    </font>
    <font>
      <i/>
      <sz val="9"/>
      <color rgb="FF7F7F7F"/>
      <name val="Calibri"/>
      <family val="2"/>
      <charset val="204"/>
    </font>
    <font>
      <sz val="9"/>
      <color rgb="FFFA7D00"/>
      <name val="Calibri"/>
      <family val="2"/>
      <charset val="204"/>
    </font>
    <font>
      <sz val="9"/>
      <color rgb="FF006100"/>
      <name val="Calibri"/>
      <family val="2"/>
      <charset val="204"/>
    </font>
    <font>
      <sz val="12"/>
      <name val="Verdana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Verdana"/>
      <family val="2"/>
      <charset val="204"/>
    </font>
    <font>
      <b/>
      <sz val="16"/>
      <color indexed="8"/>
      <name val="Verdana"/>
      <family val="2"/>
      <charset val="204"/>
    </font>
    <font>
      <b/>
      <i/>
      <sz val="14"/>
      <color indexed="8"/>
      <name val="Verdana"/>
      <family val="2"/>
      <charset val="204"/>
    </font>
    <font>
      <sz val="16"/>
      <color indexed="8"/>
      <name val="Verdana"/>
      <family val="2"/>
      <charset val="204"/>
    </font>
    <font>
      <i/>
      <sz val="16"/>
      <color indexed="8"/>
      <name val="Verdana"/>
      <family val="2"/>
      <charset val="204"/>
    </font>
    <font>
      <b/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64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6"/>
      <color indexed="6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rgb="FFFF0000"/>
      <name val="Verdana"/>
      <family val="2"/>
      <charset val="204"/>
    </font>
    <font>
      <sz val="16"/>
      <color rgb="FFFF0000"/>
      <name val="Verdana"/>
      <family val="2"/>
      <charset val="204"/>
    </font>
    <font>
      <b/>
      <sz val="16"/>
      <color rgb="FFFF0000"/>
      <name val="Verdana"/>
      <family val="2"/>
      <charset val="204"/>
    </font>
    <font>
      <b/>
      <sz val="16"/>
      <color rgb="FFFF000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theme="1"/>
      <name val="Verdan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9" fillId="3" borderId="22" applyNumberFormat="0" applyAlignment="0" applyProtection="0"/>
    <xf numFmtId="0" fontId="30" fillId="11" borderId="23" applyNumberFormat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4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4" fillId="12" borderId="28" applyNumberFormat="0" applyAlignment="0" applyProtection="0"/>
    <xf numFmtId="0" fontId="35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4" borderId="29" applyNumberFormat="0" applyFont="0" applyAlignment="0" applyProtection="0"/>
    <xf numFmtId="0" fontId="39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40" fillId="15" borderId="0" applyNumberFormat="0" applyBorder="0" applyAlignment="0" applyProtection="0"/>
  </cellStyleXfs>
  <cellXfs count="228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Font="1" applyBorder="1"/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16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7" fillId="0" borderId="0" xfId="0" applyNumberFormat="1" applyFont="1"/>
    <xf numFmtId="0" fontId="10" fillId="17" borderId="7" xfId="0" applyNumberFormat="1" applyFont="1" applyFill="1" applyBorder="1" applyAlignment="1">
      <alignment horizontal="center" vertical="center"/>
    </xf>
    <xf numFmtId="0" fontId="10" fillId="17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0" fillId="17" borderId="14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/>
    </xf>
    <xf numFmtId="164" fontId="19" fillId="2" borderId="20" xfId="0" applyNumberFormat="1" applyFont="1" applyFill="1" applyBorder="1" applyAlignment="1">
      <alignment horizontal="center" vertical="center"/>
    </xf>
    <xf numFmtId="0" fontId="22" fillId="0" borderId="0" xfId="0" applyNumberFormat="1" applyFont="1"/>
    <xf numFmtId="0" fontId="21" fillId="0" borderId="0" xfId="0" applyNumberFormat="1" applyFont="1" applyBorder="1" applyAlignment="1">
      <alignment horizontal="center" vertical="center"/>
    </xf>
    <xf numFmtId="0" fontId="23" fillId="0" borderId="0" xfId="0" applyNumberFormat="1" applyFont="1"/>
    <xf numFmtId="0" fontId="22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left" vertical="center"/>
    </xf>
    <xf numFmtId="0" fontId="13" fillId="0" borderId="21" xfId="0" applyNumberFormat="1" applyFont="1" applyBorder="1" applyAlignment="1">
      <alignment vertical="center"/>
    </xf>
    <xf numFmtId="0" fontId="21" fillId="2" borderId="13" xfId="0" applyNumberFormat="1" applyFont="1" applyFill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 wrapText="1"/>
    </xf>
    <xf numFmtId="0" fontId="26" fillId="0" borderId="17" xfId="0" applyNumberFormat="1" applyFont="1" applyBorder="1" applyAlignment="1">
      <alignment horizontal="center" vertical="center" wrapText="1"/>
    </xf>
    <xf numFmtId="0" fontId="8" fillId="18" borderId="0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9" fillId="18" borderId="1" xfId="0" applyNumberFormat="1" applyFont="1" applyFill="1" applyBorder="1" applyAlignment="1">
      <alignment horizontal="left" vertical="center"/>
    </xf>
    <xf numFmtId="0" fontId="12" fillId="18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22" fillId="2" borderId="13" xfId="0" applyNumberFormat="1" applyFont="1" applyFill="1" applyBorder="1" applyAlignment="1">
      <alignment horizontal="center" vertical="center"/>
    </xf>
    <xf numFmtId="164" fontId="10" fillId="2" borderId="31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0" fillId="18" borderId="1" xfId="0" applyNumberFormat="1" applyFont="1" applyFill="1" applyBorder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19" fillId="18" borderId="12" xfId="0" applyNumberFormat="1" applyFont="1" applyFill="1" applyBorder="1" applyAlignment="1">
      <alignment horizontal="left" vertical="center"/>
    </xf>
    <xf numFmtId="0" fontId="11" fillId="18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left" vertical="center"/>
    </xf>
    <xf numFmtId="0" fontId="15" fillId="0" borderId="16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18" borderId="12" xfId="0" applyNumberFormat="1" applyFont="1" applyFill="1" applyBorder="1" applyAlignment="1">
      <alignment horizontal="left" vertical="center"/>
    </xf>
    <xf numFmtId="0" fontId="10" fillId="17" borderId="32" xfId="0" applyNumberFormat="1" applyFont="1" applyFill="1" applyBorder="1" applyAlignment="1">
      <alignment horizontal="center" vertical="center"/>
    </xf>
    <xf numFmtId="0" fontId="19" fillId="18" borderId="1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49" fontId="21" fillId="0" borderId="14" xfId="0" applyNumberFormat="1" applyFont="1" applyFill="1" applyBorder="1" applyAlignment="1">
      <alignment horizontal="center" vertical="center"/>
    </xf>
    <xf numFmtId="0" fontId="11" fillId="2" borderId="33" xfId="0" applyNumberFormat="1" applyFont="1" applyFill="1" applyBorder="1" applyAlignment="1">
      <alignment horizontal="center" vertical="center"/>
    </xf>
    <xf numFmtId="0" fontId="11" fillId="18" borderId="33" xfId="0" applyNumberFormat="1" applyFont="1" applyFill="1" applyBorder="1" applyAlignment="1">
      <alignment horizontal="left" vertical="center"/>
    </xf>
    <xf numFmtId="0" fontId="19" fillId="0" borderId="33" xfId="0" applyNumberFormat="1" applyFont="1" applyFill="1" applyBorder="1" applyAlignment="1">
      <alignment horizontal="center" vertical="center"/>
    </xf>
    <xf numFmtId="0" fontId="19" fillId="18" borderId="33" xfId="0" applyNumberFormat="1" applyFont="1" applyFill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0" fontId="10" fillId="17" borderId="34" xfId="0" applyNumberFormat="1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0" fontId="46" fillId="0" borderId="19" xfId="0" applyNumberFormat="1" applyFont="1" applyBorder="1" applyAlignment="1">
      <alignment horizontal="center" vertical="center" wrapText="1"/>
    </xf>
    <xf numFmtId="0" fontId="46" fillId="0" borderId="19" xfId="0" applyNumberFormat="1" applyFont="1" applyFill="1" applyBorder="1" applyAlignment="1">
      <alignment horizontal="center" vertical="center" wrapText="1"/>
    </xf>
    <xf numFmtId="164" fontId="50" fillId="0" borderId="12" xfId="0" applyNumberFormat="1" applyFont="1" applyBorder="1" applyAlignment="1">
      <alignment horizontal="center" vertical="center"/>
    </xf>
    <xf numFmtId="164" fontId="50" fillId="2" borderId="20" xfId="0" applyNumberFormat="1" applyFont="1" applyFill="1" applyBorder="1" applyAlignment="1">
      <alignment horizontal="center" vertical="center"/>
    </xf>
    <xf numFmtId="0" fontId="46" fillId="17" borderId="7" xfId="0" applyNumberFormat="1" applyFont="1" applyFill="1" applyBorder="1" applyAlignment="1">
      <alignment horizontal="center" vertical="center"/>
    </xf>
    <xf numFmtId="0" fontId="50" fillId="0" borderId="1" xfId="0" applyNumberFormat="1" applyFont="1" applyBorder="1" applyAlignment="1">
      <alignment horizontal="center" vertical="center"/>
    </xf>
    <xf numFmtId="0" fontId="46" fillId="17" borderId="14" xfId="0" applyNumberFormat="1" applyFont="1" applyFill="1" applyBorder="1" applyAlignment="1">
      <alignment horizontal="center" vertical="center"/>
    </xf>
    <xf numFmtId="0" fontId="49" fillId="0" borderId="0" xfId="0" applyNumberFormat="1" applyFont="1" applyAlignment="1">
      <alignment horizontal="center" vertical="center"/>
    </xf>
    <xf numFmtId="0" fontId="46" fillId="0" borderId="0" xfId="0" applyNumberFormat="1" applyFont="1" applyAlignment="1">
      <alignment horizontal="left" vertical="center"/>
    </xf>
    <xf numFmtId="0" fontId="51" fillId="0" borderId="3" xfId="0" applyNumberFormat="1" applyFont="1" applyBorder="1" applyAlignment="1">
      <alignment horizontal="center" vertical="center" wrapText="1"/>
    </xf>
    <xf numFmtId="0" fontId="51" fillId="0" borderId="17" xfId="0" applyNumberFormat="1" applyFont="1" applyBorder="1" applyAlignment="1">
      <alignment horizontal="center" vertical="center" wrapText="1"/>
    </xf>
    <xf numFmtId="0" fontId="51" fillId="0" borderId="4" xfId="0" applyNumberFormat="1" applyFont="1" applyBorder="1" applyAlignment="1">
      <alignment horizontal="center" vertical="center" wrapText="1"/>
    </xf>
    <xf numFmtId="0" fontId="11" fillId="18" borderId="13" xfId="0" applyNumberFormat="1" applyFont="1" applyFill="1" applyBorder="1" applyAlignment="1">
      <alignment horizontal="left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0" fontId="10" fillId="18" borderId="33" xfId="0" applyNumberFormat="1" applyFont="1" applyFill="1" applyBorder="1" applyAlignment="1">
      <alignment horizontal="left" vertical="center" wrapText="1"/>
    </xf>
    <xf numFmtId="0" fontId="8" fillId="0" borderId="33" xfId="0" applyNumberFormat="1" applyFont="1" applyBorder="1" applyAlignment="1">
      <alignment horizontal="left" vertical="center" wrapText="1"/>
    </xf>
    <xf numFmtId="0" fontId="10" fillId="18" borderId="33" xfId="0" applyNumberFormat="1" applyFont="1" applyFill="1" applyBorder="1" applyAlignment="1">
      <alignment horizontal="left" vertical="center"/>
    </xf>
    <xf numFmtId="0" fontId="19" fillId="0" borderId="33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 wrapText="1"/>
    </xf>
    <xf numFmtId="0" fontId="19" fillId="18" borderId="13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/>
    </xf>
    <xf numFmtId="0" fontId="19" fillId="18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left" vertical="center"/>
    </xf>
    <xf numFmtId="0" fontId="52" fillId="0" borderId="1" xfId="0" applyNumberFormat="1" applyFont="1" applyFill="1" applyBorder="1" applyAlignment="1">
      <alignment horizontal="center" vertical="center"/>
    </xf>
    <xf numFmtId="0" fontId="53" fillId="0" borderId="12" xfId="0" applyNumberFormat="1" applyFont="1" applyFill="1" applyBorder="1" applyAlignment="1">
      <alignment horizontal="center" vertical="center"/>
    </xf>
    <xf numFmtId="0" fontId="52" fillId="0" borderId="12" xfId="0" applyNumberFormat="1" applyFont="1" applyFill="1" applyBorder="1" applyAlignment="1">
      <alignment horizontal="left" vertical="center"/>
    </xf>
    <xf numFmtId="0" fontId="56" fillId="0" borderId="19" xfId="0" applyNumberFormat="1" applyFont="1" applyFill="1" applyBorder="1" applyAlignment="1">
      <alignment horizontal="center" vertical="center" wrapText="1"/>
    </xf>
    <xf numFmtId="0" fontId="55" fillId="17" borderId="6" xfId="0" applyNumberFormat="1" applyFont="1" applyFill="1" applyBorder="1" applyAlignment="1">
      <alignment horizontal="center" vertical="center"/>
    </xf>
    <xf numFmtId="0" fontId="55" fillId="17" borderId="7" xfId="0" applyNumberFormat="1" applyFont="1" applyFill="1" applyBorder="1" applyAlignment="1">
      <alignment horizontal="center" vertical="center"/>
    </xf>
    <xf numFmtId="0" fontId="55" fillId="17" borderId="14" xfId="0" applyNumberFormat="1" applyFont="1" applyFill="1" applyBorder="1" applyAlignment="1">
      <alignment horizontal="center" vertical="center"/>
    </xf>
    <xf numFmtId="0" fontId="57" fillId="0" borderId="19" xfId="0" applyNumberFormat="1" applyFont="1" applyFill="1" applyBorder="1" applyAlignment="1">
      <alignment horizontal="center" vertical="center" wrapText="1"/>
    </xf>
    <xf numFmtId="0" fontId="57" fillId="0" borderId="19" xfId="0" applyNumberFormat="1" applyFont="1" applyFill="1" applyBorder="1" applyAlignment="1">
      <alignment horizontal="left" vertical="center"/>
    </xf>
    <xf numFmtId="0" fontId="57" fillId="0" borderId="1" xfId="0" applyNumberFormat="1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left" vertical="center"/>
    </xf>
    <xf numFmtId="0" fontId="57" fillId="0" borderId="10" xfId="0" applyNumberFormat="1" applyFont="1" applyFill="1" applyBorder="1" applyAlignment="1">
      <alignment horizontal="center" vertical="center"/>
    </xf>
    <xf numFmtId="0" fontId="57" fillId="0" borderId="10" xfId="0" applyNumberFormat="1" applyFont="1" applyFill="1" applyBorder="1" applyAlignment="1">
      <alignment horizontal="left" vertical="center"/>
    </xf>
    <xf numFmtId="0" fontId="43" fillId="0" borderId="0" xfId="0" applyNumberFormat="1" applyFont="1" applyBorder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12" fillId="18" borderId="0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46" fillId="0" borderId="0" xfId="0" applyNumberFormat="1" applyFont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0" fontId="47" fillId="0" borderId="21" xfId="0" applyNumberFormat="1" applyFont="1" applyBorder="1" applyAlignment="1">
      <alignment horizontal="center" vertical="center"/>
    </xf>
    <xf numFmtId="0" fontId="27" fillId="0" borderId="0" xfId="0" applyNumberFormat="1" applyFont="1" applyAlignment="1">
      <alignment horizontal="left" vertical="center"/>
    </xf>
    <xf numFmtId="0" fontId="25" fillId="0" borderId="0" xfId="0" applyNumberFormat="1" applyFont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0" fillId="19" borderId="6" xfId="0" applyNumberFormat="1" applyFont="1" applyFill="1" applyBorder="1" applyAlignment="1">
      <alignment horizontal="center" vertical="center"/>
    </xf>
    <xf numFmtId="0" fontId="19" fillId="19" borderId="19" xfId="0" applyNumberFormat="1" applyFont="1" applyFill="1" applyBorder="1" applyAlignment="1">
      <alignment horizontal="center" vertical="center"/>
    </xf>
    <xf numFmtId="0" fontId="11" fillId="19" borderId="19" xfId="0" applyNumberFormat="1" applyFont="1" applyFill="1" applyBorder="1" applyAlignment="1">
      <alignment horizontal="left" vertical="center"/>
    </xf>
    <xf numFmtId="0" fontId="54" fillId="19" borderId="19" xfId="0" applyNumberFormat="1" applyFont="1" applyFill="1" applyBorder="1" applyAlignment="1">
      <alignment horizontal="center" vertical="center"/>
    </xf>
    <xf numFmtId="164" fontId="19" fillId="19" borderId="12" xfId="0" applyNumberFormat="1" applyFont="1" applyFill="1" applyBorder="1" applyAlignment="1">
      <alignment horizontal="center" vertical="center"/>
    </xf>
    <xf numFmtId="164" fontId="19" fillId="19" borderId="20" xfId="0" applyNumberFormat="1" applyFont="1" applyFill="1" applyBorder="1" applyAlignment="1">
      <alignment horizontal="center" vertical="center"/>
    </xf>
    <xf numFmtId="0" fontId="10" fillId="19" borderId="7" xfId="0" applyNumberFormat="1" applyFont="1" applyFill="1" applyBorder="1" applyAlignment="1">
      <alignment horizontal="center" vertical="center"/>
    </xf>
    <xf numFmtId="0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NumberFormat="1" applyFont="1" applyFill="1" applyBorder="1" applyAlignment="1">
      <alignment horizontal="left" vertical="center"/>
    </xf>
    <xf numFmtId="0" fontId="19" fillId="19" borderId="1" xfId="0" applyNumberFormat="1" applyFont="1" applyFill="1" applyBorder="1" applyAlignment="1">
      <alignment horizontal="center" vertical="center"/>
    </xf>
    <xf numFmtId="0" fontId="41" fillId="19" borderId="1" xfId="0" applyNumberFormat="1" applyFont="1" applyFill="1" applyBorder="1" applyAlignment="1">
      <alignment horizontal="center" vertical="center"/>
    </xf>
    <xf numFmtId="0" fontId="10" fillId="19" borderId="14" xfId="0" applyNumberFormat="1" applyFont="1" applyFill="1" applyBorder="1" applyAlignment="1">
      <alignment horizontal="center" vertical="center"/>
    </xf>
    <xf numFmtId="0" fontId="8" fillId="19" borderId="1" xfId="0" applyNumberFormat="1" applyFont="1" applyFill="1" applyBorder="1" applyAlignment="1">
      <alignment horizontal="center" vertical="center" wrapText="1"/>
    </xf>
    <xf numFmtId="0" fontId="20" fillId="19" borderId="1" xfId="0" applyNumberFormat="1" applyFont="1" applyFill="1" applyBorder="1" applyAlignment="1">
      <alignment horizontal="center" vertical="center" wrapText="1"/>
    </xf>
    <xf numFmtId="0" fontId="11" fillId="19" borderId="1" xfId="0" applyNumberFormat="1" applyFont="1" applyFill="1" applyBorder="1" applyAlignment="1">
      <alignment horizontal="center" vertical="center"/>
    </xf>
    <xf numFmtId="0" fontId="19" fillId="19" borderId="1" xfId="0" applyNumberFormat="1" applyFont="1" applyFill="1" applyBorder="1" applyAlignment="1">
      <alignment horizontal="left" vertical="center"/>
    </xf>
    <xf numFmtId="0" fontId="10" fillId="19" borderId="10" xfId="0" applyNumberFormat="1" applyFont="1" applyFill="1" applyBorder="1" applyAlignment="1">
      <alignment horizontal="center" vertical="center"/>
    </xf>
    <xf numFmtId="0" fontId="11" fillId="19" borderId="10" xfId="0" applyNumberFormat="1" applyFont="1" applyFill="1" applyBorder="1" applyAlignment="1">
      <alignment horizontal="left" vertical="center"/>
    </xf>
    <xf numFmtId="0" fontId="11" fillId="19" borderId="19" xfId="0" applyNumberFormat="1" applyFont="1" applyFill="1" applyBorder="1" applyAlignment="1">
      <alignment horizontal="center" vertical="center"/>
    </xf>
    <xf numFmtId="0" fontId="10" fillId="19" borderId="19" xfId="0" applyNumberFormat="1" applyFont="1" applyFill="1" applyBorder="1" applyAlignment="1">
      <alignment horizontal="center" vertical="center"/>
    </xf>
    <xf numFmtId="0" fontId="20" fillId="19" borderId="1" xfId="0" applyNumberFormat="1" applyFont="1" applyFill="1" applyBorder="1" applyAlignment="1">
      <alignment horizontal="center" vertical="center"/>
    </xf>
    <xf numFmtId="0" fontId="10" fillId="19" borderId="1" xfId="0" applyNumberFormat="1" applyFont="1" applyFill="1" applyBorder="1" applyAlignment="1">
      <alignment horizontal="center" vertical="center"/>
    </xf>
    <xf numFmtId="0" fontId="20" fillId="19" borderId="12" xfId="0" applyNumberFormat="1" applyFont="1" applyFill="1" applyBorder="1" applyAlignment="1">
      <alignment horizontal="center" vertical="center"/>
    </xf>
    <xf numFmtId="0" fontId="19" fillId="19" borderId="12" xfId="0" applyNumberFormat="1" applyFont="1" applyFill="1" applyBorder="1" applyAlignment="1">
      <alignment horizontal="left" vertical="center"/>
    </xf>
    <xf numFmtId="0" fontId="11" fillId="19" borderId="12" xfId="0" applyNumberFormat="1" applyFont="1" applyFill="1" applyBorder="1" applyAlignment="1">
      <alignment horizontal="left" vertical="center"/>
    </xf>
    <xf numFmtId="0" fontId="58" fillId="0" borderId="1" xfId="0" applyNumberFormat="1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left" vertical="center"/>
    </xf>
    <xf numFmtId="0" fontId="59" fillId="0" borderId="1" xfId="0" applyNumberFormat="1" applyFont="1" applyFill="1" applyBorder="1" applyAlignment="1">
      <alignment horizontal="center" vertical="center" wrapText="1"/>
    </xf>
    <xf numFmtId="0" fontId="60" fillId="0" borderId="19" xfId="0" applyNumberFormat="1" applyFont="1" applyFill="1" applyBorder="1" applyAlignment="1">
      <alignment horizontal="center" vertical="center" wrapText="1"/>
    </xf>
    <xf numFmtId="0" fontId="60" fillId="0" borderId="19" xfId="0" applyNumberFormat="1" applyFont="1" applyFill="1" applyBorder="1" applyAlignment="1">
      <alignment horizontal="left" vertical="center"/>
    </xf>
    <xf numFmtId="0" fontId="60" fillId="0" borderId="1" xfId="0" applyNumberFormat="1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left" vertical="center"/>
    </xf>
    <xf numFmtId="0" fontId="61" fillId="2" borderId="12" xfId="0" applyNumberFormat="1" applyFont="1" applyFill="1" applyBorder="1" applyAlignment="1">
      <alignment horizontal="center" vertical="center"/>
    </xf>
    <xf numFmtId="0" fontId="61" fillId="18" borderId="12" xfId="0" applyNumberFormat="1" applyFont="1" applyFill="1" applyBorder="1" applyAlignment="1">
      <alignment horizontal="left" vertical="center"/>
    </xf>
    <xf numFmtId="0" fontId="62" fillId="0" borderId="0" xfId="0" applyNumberFormat="1" applyFont="1" applyBorder="1" applyAlignment="1">
      <alignment horizontal="center" vertical="center" wrapText="1"/>
    </xf>
    <xf numFmtId="0" fontId="62" fillId="0" borderId="1" xfId="0" applyNumberFormat="1" applyFont="1" applyBorder="1" applyAlignment="1">
      <alignment horizontal="center" vertical="center" wrapText="1"/>
    </xf>
    <xf numFmtId="0" fontId="61" fillId="18" borderId="1" xfId="0" applyNumberFormat="1" applyFont="1" applyFill="1" applyBorder="1" applyAlignment="1">
      <alignment horizontal="left" vertical="center"/>
    </xf>
    <xf numFmtId="0" fontId="61" fillId="2" borderId="1" xfId="0" applyNumberFormat="1" applyFont="1" applyFill="1" applyBorder="1" applyAlignment="1">
      <alignment horizontal="center" vertical="center"/>
    </xf>
    <xf numFmtId="0" fontId="62" fillId="0" borderId="1" xfId="0" applyNumberFormat="1" applyFont="1" applyBorder="1" applyAlignment="1">
      <alignment horizontal="center" vertical="center"/>
    </xf>
    <xf numFmtId="0" fontId="61" fillId="2" borderId="33" xfId="0" applyNumberFormat="1" applyFont="1" applyFill="1" applyBorder="1" applyAlignment="1">
      <alignment horizontal="center" vertical="center"/>
    </xf>
    <xf numFmtId="0" fontId="61" fillId="18" borderId="33" xfId="0" applyNumberFormat="1" applyFont="1" applyFill="1" applyBorder="1" applyAlignment="1">
      <alignment horizontal="left" vertical="center"/>
    </xf>
    <xf numFmtId="0" fontId="62" fillId="0" borderId="33" xfId="0" applyNumberFormat="1" applyFont="1" applyBorder="1" applyAlignment="1">
      <alignment horizontal="center" vertical="center"/>
    </xf>
    <xf numFmtId="0" fontId="62" fillId="18" borderId="33" xfId="0" applyNumberFormat="1" applyFont="1" applyFill="1" applyBorder="1" applyAlignment="1">
      <alignment horizontal="left" vertical="center" wrapText="1"/>
    </xf>
    <xf numFmtId="0" fontId="62" fillId="18" borderId="33" xfId="0" applyNumberFormat="1" applyFont="1" applyFill="1" applyBorder="1" applyAlignment="1">
      <alignment horizontal="left" vertical="center"/>
    </xf>
    <xf numFmtId="0" fontId="61" fillId="0" borderId="33" xfId="0" applyNumberFormat="1" applyFont="1" applyBorder="1" applyAlignment="1">
      <alignment horizontal="center" vertical="center"/>
    </xf>
    <xf numFmtId="0" fontId="62" fillId="0" borderId="33" xfId="0" applyNumberFormat="1" applyFont="1" applyBorder="1" applyAlignment="1">
      <alignment horizontal="left" vertical="center" wrapText="1"/>
    </xf>
    <xf numFmtId="0" fontId="61" fillId="2" borderId="13" xfId="0" applyNumberFormat="1" applyFont="1" applyFill="1" applyBorder="1" applyAlignment="1">
      <alignment horizontal="center" vertical="center"/>
    </xf>
    <xf numFmtId="0" fontId="61" fillId="18" borderId="13" xfId="0" applyNumberFormat="1" applyFont="1" applyFill="1" applyBorder="1" applyAlignment="1">
      <alignment horizontal="left" vertical="center"/>
    </xf>
    <xf numFmtId="0" fontId="59" fillId="0" borderId="12" xfId="0" applyNumberFormat="1" applyFont="1" applyFill="1" applyBorder="1" applyAlignment="1">
      <alignment horizontal="center" vertical="center"/>
    </xf>
    <xf numFmtId="0" fontId="58" fillId="0" borderId="12" xfId="0" applyNumberFormat="1" applyFont="1" applyFill="1" applyBorder="1" applyAlignment="1">
      <alignment horizontal="left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60" fillId="0" borderId="10" xfId="0" applyNumberFormat="1" applyFont="1" applyFill="1" applyBorder="1" applyAlignment="1">
      <alignment horizontal="center" vertical="center"/>
    </xf>
    <xf numFmtId="0" fontId="60" fillId="0" borderId="10" xfId="0" applyNumberFormat="1" applyFont="1" applyFill="1" applyBorder="1" applyAlignment="1">
      <alignment horizontal="left" vertical="center"/>
    </xf>
    <xf numFmtId="0" fontId="62" fillId="2" borderId="12" xfId="0" applyNumberFormat="1" applyFont="1" applyFill="1" applyBorder="1" applyAlignment="1">
      <alignment horizontal="center" vertical="center"/>
    </xf>
    <xf numFmtId="0" fontId="61" fillId="0" borderId="1" xfId="0" applyNumberFormat="1" applyFont="1" applyBorder="1" applyAlignment="1">
      <alignment horizontal="center" vertical="center"/>
    </xf>
    <xf numFmtId="0" fontId="61" fillId="2" borderId="12" xfId="0" applyNumberFormat="1" applyFont="1" applyFill="1" applyBorder="1" applyAlignment="1">
      <alignment horizontal="left" vertical="center"/>
    </xf>
    <xf numFmtId="0" fontId="62" fillId="2" borderId="1" xfId="0" applyNumberFormat="1" applyFont="1" applyFill="1" applyBorder="1" applyAlignment="1">
      <alignment horizontal="center" vertical="center"/>
    </xf>
    <xf numFmtId="0" fontId="63" fillId="0" borderId="19" xfId="0" applyNumberFormat="1" applyFont="1" applyBorder="1" applyAlignment="1">
      <alignment horizontal="center" vertical="center"/>
    </xf>
    <xf numFmtId="0" fontId="63" fillId="0" borderId="1" xfId="0" applyNumberFormat="1" applyFont="1" applyBorder="1" applyAlignment="1">
      <alignment horizontal="center" vertical="center"/>
    </xf>
    <xf numFmtId="0" fontId="61" fillId="0" borderId="19" xfId="0" applyNumberFormat="1" applyFont="1" applyFill="1" applyBorder="1" applyAlignment="1">
      <alignment horizontal="center" vertical="center"/>
    </xf>
    <xf numFmtId="0" fontId="61" fillId="0" borderId="1" xfId="0" applyNumberFormat="1" applyFont="1" applyFill="1" applyBorder="1" applyAlignment="1">
      <alignment horizontal="center" vertical="center"/>
    </xf>
    <xf numFmtId="0" fontId="61" fillId="0" borderId="12" xfId="0" applyNumberFormat="1" applyFont="1" applyBorder="1" applyAlignment="1">
      <alignment horizontal="center" vertical="center"/>
    </xf>
    <xf numFmtId="0" fontId="64" fillId="0" borderId="15" xfId="0" applyNumberFormat="1" applyFont="1" applyBorder="1" applyAlignment="1">
      <alignment horizontal="center" vertical="center"/>
    </xf>
    <xf numFmtId="0" fontId="65" fillId="20" borderId="0" xfId="0" applyNumberFormat="1" applyFont="1" applyFill="1"/>
    <xf numFmtId="0" fontId="66" fillId="20" borderId="1" xfId="0" applyNumberFormat="1" applyFont="1" applyFill="1" applyBorder="1" applyAlignment="1">
      <alignment horizontal="center" vertical="center"/>
    </xf>
    <xf numFmtId="0" fontId="67" fillId="0" borderId="6" xfId="0" applyNumberFormat="1" applyFont="1" applyFill="1" applyBorder="1" applyAlignment="1">
      <alignment horizontal="center" vertical="center" wrapText="1"/>
    </xf>
    <xf numFmtId="0" fontId="68" fillId="0" borderId="19" xfId="0" applyNumberFormat="1" applyFont="1" applyFill="1" applyBorder="1" applyAlignment="1">
      <alignment horizontal="center" vertical="center" wrapText="1"/>
    </xf>
    <xf numFmtId="0" fontId="68" fillId="0" borderId="20" xfId="0" applyNumberFormat="1" applyFont="1" applyFill="1" applyBorder="1" applyAlignment="1">
      <alignment horizontal="center" vertical="center" wrapText="1"/>
    </xf>
    <xf numFmtId="0" fontId="69" fillId="0" borderId="0" xfId="0" applyNumberFormat="1" applyFont="1"/>
    <xf numFmtId="0" fontId="68" fillId="0" borderId="5" xfId="0" applyNumberFormat="1" applyFont="1" applyFill="1" applyBorder="1" applyAlignment="1">
      <alignment horizontal="center" vertical="center" wrapText="1"/>
    </xf>
    <xf numFmtId="0" fontId="68" fillId="0" borderId="17" xfId="0" applyNumberFormat="1" applyFont="1" applyFill="1" applyBorder="1" applyAlignment="1">
      <alignment horizontal="center" vertical="center" wrapText="1"/>
    </xf>
    <xf numFmtId="0" fontId="68" fillId="0" borderId="18" xfId="0" applyNumberFormat="1" applyFont="1" applyFill="1" applyBorder="1" applyAlignment="1">
      <alignment horizontal="center" vertical="center" wrapText="1"/>
    </xf>
    <xf numFmtId="0" fontId="70" fillId="0" borderId="19" xfId="0" applyNumberFormat="1" applyFont="1" applyBorder="1" applyAlignment="1">
      <alignment horizontal="center" vertical="center"/>
    </xf>
    <xf numFmtId="0" fontId="70" fillId="0" borderId="19" xfId="0" applyNumberFormat="1" applyFont="1" applyBorder="1" applyAlignment="1">
      <alignment horizontal="center" vertical="center" wrapText="1"/>
    </xf>
    <xf numFmtId="0" fontId="70" fillId="0" borderId="19" xfId="0" applyNumberFormat="1" applyFont="1" applyFill="1" applyBorder="1" applyAlignment="1">
      <alignment horizontal="center" vertical="center" wrapText="1"/>
    </xf>
    <xf numFmtId="164" fontId="70" fillId="0" borderId="12" xfId="0" applyNumberFormat="1" applyFont="1" applyBorder="1" applyAlignment="1">
      <alignment horizontal="center" vertical="center"/>
    </xf>
    <xf numFmtId="164" fontId="70" fillId="2" borderId="20" xfId="0" applyNumberFormat="1" applyFont="1" applyFill="1" applyBorder="1" applyAlignment="1">
      <alignment horizontal="center" vertical="center"/>
    </xf>
    <xf numFmtId="0" fontId="70" fillId="0" borderId="1" xfId="0" applyNumberFormat="1" applyFont="1" applyBorder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</xdr:row>
      <xdr:rowOff>53340</xdr:rowOff>
    </xdr:from>
    <xdr:to>
      <xdr:col>3</xdr:col>
      <xdr:colOff>1066800</xdr:colOff>
      <xdr:row>3</xdr:row>
      <xdr:rowOff>106680</xdr:rowOff>
    </xdr:to>
    <xdr:pic>
      <xdr:nvPicPr>
        <xdr:cNvPr id="2523" name="Picture 472" descr="боулин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495300"/>
          <a:ext cx="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</xdr:colOff>
      <xdr:row>0</xdr:row>
      <xdr:rowOff>190500</xdr:rowOff>
    </xdr:from>
    <xdr:to>
      <xdr:col>8</xdr:col>
      <xdr:colOff>1005840</xdr:colOff>
      <xdr:row>3</xdr:row>
      <xdr:rowOff>121920</xdr:rowOff>
    </xdr:to>
    <xdr:pic>
      <xdr:nvPicPr>
        <xdr:cNvPr id="252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589" y="190500"/>
          <a:ext cx="982980" cy="6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6"/>
  </sheetPr>
  <dimension ref="A1:AL68"/>
  <sheetViews>
    <sheetView zoomScale="60" zoomScaleNormal="60" zoomScaleSheetLayoutView="80" workbookViewId="0">
      <selection activeCell="H62" sqref="H62"/>
    </sheetView>
  </sheetViews>
  <sheetFormatPr defaultColWidth="9.140625" defaultRowHeight="15" outlineLevelRow="1" outlineLevelCol="1" x14ac:dyDescent="0.25"/>
  <cols>
    <col min="1" max="1" width="8.7109375" style="5" bestFit="1" customWidth="1"/>
    <col min="2" max="2" width="8.42578125" style="5" customWidth="1"/>
    <col min="3" max="3" width="34.7109375" style="45" customWidth="1"/>
    <col min="4" max="4" width="15.85546875" style="5" customWidth="1"/>
    <col min="5" max="9" width="7.28515625" style="5" customWidth="1"/>
    <col min="10" max="10" width="11" style="5" customWidth="1"/>
    <col min="11" max="11" width="11.7109375" style="5" bestFit="1" customWidth="1"/>
    <col min="12" max="13" width="0" style="5" hidden="1" customWidth="1" outlineLevel="1"/>
    <col min="14" max="14" width="26.85546875" style="5" hidden="1" customWidth="1" outlineLevel="1"/>
    <col min="15" max="23" width="0" style="5" hidden="1" customWidth="1" outlineLevel="1"/>
    <col min="24" max="24" width="9.140625" style="5" collapsed="1"/>
    <col min="25" max="25" width="9.140625" style="5"/>
    <col min="26" max="26" width="9.140625" style="5" bestFit="1" customWidth="1"/>
    <col min="27" max="16384" width="9.140625" style="5"/>
  </cols>
  <sheetData>
    <row r="1" spans="1:38" ht="30.75" customHeight="1" x14ac:dyDescent="0.25">
      <c r="A1" s="140" t="s">
        <v>64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2"/>
    </row>
    <row r="2" spans="1:38" ht="24" customHeight="1" x14ac:dyDescent="0.25">
      <c r="A2" s="143" t="s">
        <v>65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1:38" ht="19.5" x14ac:dyDescent="0.25">
      <c r="A3" s="143" t="s">
        <v>37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4" spans="1:38" ht="18.75" thickBot="1" x14ac:dyDescent="0.3">
      <c r="A4" s="137" t="s">
        <v>30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38" s="6" customFormat="1" ht="29.45" customHeight="1" thickBot="1" x14ac:dyDescent="0.3">
      <c r="A5" s="11" t="s">
        <v>28</v>
      </c>
      <c r="B5" s="13" t="s">
        <v>27</v>
      </c>
      <c r="C5" s="50" t="s">
        <v>33</v>
      </c>
      <c r="D5" s="13" t="s">
        <v>35</v>
      </c>
      <c r="E5" s="13" t="s">
        <v>16</v>
      </c>
      <c r="F5" s="13" t="s">
        <v>18</v>
      </c>
      <c r="G5" s="13" t="s">
        <v>17</v>
      </c>
      <c r="H5" s="13" t="s">
        <v>19</v>
      </c>
      <c r="I5" s="13" t="s">
        <v>15</v>
      </c>
      <c r="J5" s="33" t="s">
        <v>66</v>
      </c>
      <c r="K5" s="14" t="s">
        <v>67</v>
      </c>
      <c r="M5" s="11" t="s">
        <v>28</v>
      </c>
      <c r="N5" s="12" t="s">
        <v>33</v>
      </c>
      <c r="O5" s="13" t="s">
        <v>16</v>
      </c>
      <c r="P5" s="13" t="s">
        <v>18</v>
      </c>
      <c r="Q5" s="13" t="s">
        <v>17</v>
      </c>
      <c r="R5" s="13" t="s">
        <v>19</v>
      </c>
      <c r="S5" s="13" t="s">
        <v>15</v>
      </c>
      <c r="T5" s="13" t="s">
        <v>25</v>
      </c>
      <c r="U5" s="13" t="s">
        <v>29</v>
      </c>
      <c r="V5" s="14" t="s">
        <v>20</v>
      </c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</row>
    <row r="6" spans="1:38" s="6" customFormat="1" ht="15" customHeight="1" thickBot="1" x14ac:dyDescent="0.3">
      <c r="A6" s="149">
        <v>1</v>
      </c>
      <c r="B6" s="150">
        <v>1</v>
      </c>
      <c r="C6" s="151" t="s">
        <v>56</v>
      </c>
      <c r="D6" s="150" t="s">
        <v>34</v>
      </c>
      <c r="E6" s="150">
        <v>209</v>
      </c>
      <c r="F6" s="152">
        <v>274</v>
      </c>
      <c r="G6" s="150">
        <v>185</v>
      </c>
      <c r="H6" s="150">
        <v>210</v>
      </c>
      <c r="I6" s="150">
        <v>193</v>
      </c>
      <c r="J6" s="153">
        <f t="shared" ref="J6:J33" si="0">SUM(E6:I6)</f>
        <v>1071</v>
      </c>
      <c r="K6" s="154">
        <f t="shared" ref="K6:K33" si="1">J6/5</f>
        <v>214.2</v>
      </c>
      <c r="M6" s="26"/>
      <c r="N6" s="27"/>
      <c r="O6" s="28"/>
      <c r="P6" s="28"/>
      <c r="Q6" s="28"/>
      <c r="R6" s="28"/>
      <c r="S6" s="28"/>
      <c r="T6" s="28"/>
      <c r="U6" s="28"/>
      <c r="V6" s="29"/>
    </row>
    <row r="7" spans="1:38" s="6" customFormat="1" ht="15" customHeight="1" thickBot="1" x14ac:dyDescent="0.3">
      <c r="A7" s="155">
        <v>2</v>
      </c>
      <c r="B7" s="156" t="s">
        <v>55</v>
      </c>
      <c r="C7" s="157" t="s">
        <v>58</v>
      </c>
      <c r="D7" s="158" t="s">
        <v>34</v>
      </c>
      <c r="E7" s="159">
        <v>192</v>
      </c>
      <c r="F7" s="158">
        <v>227</v>
      </c>
      <c r="G7" s="158">
        <v>203</v>
      </c>
      <c r="H7" s="159">
        <v>227</v>
      </c>
      <c r="I7" s="158">
        <v>179</v>
      </c>
      <c r="J7" s="153">
        <f t="shared" si="0"/>
        <v>1028</v>
      </c>
      <c r="K7" s="154">
        <f t="shared" si="1"/>
        <v>205.6</v>
      </c>
      <c r="M7" s="26"/>
      <c r="N7" s="27"/>
      <c r="O7" s="28"/>
      <c r="P7" s="28"/>
      <c r="Q7" s="28"/>
      <c r="R7" s="28"/>
      <c r="S7" s="28"/>
      <c r="T7" s="28"/>
      <c r="U7" s="28"/>
      <c r="V7" s="29"/>
    </row>
    <row r="8" spans="1:38" s="6" customFormat="1" ht="15" customHeight="1" thickBot="1" x14ac:dyDescent="0.3">
      <c r="A8" s="160">
        <v>3</v>
      </c>
      <c r="B8" s="161" t="s">
        <v>63</v>
      </c>
      <c r="C8" s="157" t="s">
        <v>47</v>
      </c>
      <c r="D8" s="158" t="s">
        <v>34</v>
      </c>
      <c r="E8" s="162">
        <v>215</v>
      </c>
      <c r="F8" s="162">
        <v>184</v>
      </c>
      <c r="G8" s="162">
        <v>242</v>
      </c>
      <c r="H8" s="162">
        <v>165</v>
      </c>
      <c r="I8" s="162">
        <v>222</v>
      </c>
      <c r="J8" s="153">
        <f t="shared" si="0"/>
        <v>1028</v>
      </c>
      <c r="K8" s="154">
        <f t="shared" si="1"/>
        <v>205.6</v>
      </c>
      <c r="M8" s="26"/>
      <c r="N8" s="27"/>
      <c r="O8" s="28"/>
      <c r="P8" s="28"/>
      <c r="Q8" s="28"/>
      <c r="R8" s="28"/>
      <c r="S8" s="28"/>
      <c r="T8" s="28"/>
      <c r="U8" s="28"/>
      <c r="V8" s="29"/>
      <c r="Y8" s="5"/>
      <c r="Z8" s="5"/>
    </row>
    <row r="9" spans="1:38" s="6" customFormat="1" ht="16.5" customHeight="1" thickBot="1" x14ac:dyDescent="0.3">
      <c r="A9" s="155">
        <v>4</v>
      </c>
      <c r="B9" s="163">
        <v>3</v>
      </c>
      <c r="C9" s="157" t="s">
        <v>75</v>
      </c>
      <c r="D9" s="158" t="s">
        <v>34</v>
      </c>
      <c r="E9" s="158">
        <v>181</v>
      </c>
      <c r="F9" s="158">
        <v>184</v>
      </c>
      <c r="G9" s="158">
        <v>190</v>
      </c>
      <c r="H9" s="158">
        <v>190</v>
      </c>
      <c r="I9" s="158">
        <v>272</v>
      </c>
      <c r="J9" s="153">
        <f t="shared" si="0"/>
        <v>1017</v>
      </c>
      <c r="K9" s="154">
        <f t="shared" si="1"/>
        <v>203.4</v>
      </c>
      <c r="M9" s="20"/>
      <c r="N9" s="15"/>
      <c r="O9" s="10"/>
      <c r="P9" s="10"/>
      <c r="Q9" s="10"/>
      <c r="R9" s="10"/>
      <c r="S9" s="10"/>
      <c r="T9" s="10"/>
      <c r="U9" s="10"/>
      <c r="V9" s="19"/>
      <c r="Y9" s="5"/>
      <c r="Z9" s="5"/>
      <c r="AA9" s="5"/>
    </row>
    <row r="10" spans="1:38" s="6" customFormat="1" ht="15.75" thickBot="1" x14ac:dyDescent="0.3">
      <c r="A10" s="160">
        <v>5</v>
      </c>
      <c r="B10" s="158" t="s">
        <v>3</v>
      </c>
      <c r="C10" s="164" t="s">
        <v>23</v>
      </c>
      <c r="D10" s="158" t="s">
        <v>34</v>
      </c>
      <c r="E10" s="158">
        <v>210</v>
      </c>
      <c r="F10" s="158">
        <v>137</v>
      </c>
      <c r="G10" s="158">
        <v>238</v>
      </c>
      <c r="H10" s="158">
        <v>171</v>
      </c>
      <c r="I10" s="158">
        <v>205</v>
      </c>
      <c r="J10" s="153">
        <f t="shared" si="0"/>
        <v>961</v>
      </c>
      <c r="K10" s="154">
        <f t="shared" si="1"/>
        <v>192.2</v>
      </c>
      <c r="M10" s="20">
        <v>1</v>
      </c>
      <c r="N10" s="15" t="s">
        <v>36</v>
      </c>
      <c r="O10" s="10">
        <v>188</v>
      </c>
      <c r="P10" s="10">
        <v>168</v>
      </c>
      <c r="Q10" s="10">
        <v>186</v>
      </c>
      <c r="R10" s="10">
        <v>204</v>
      </c>
      <c r="S10" s="10">
        <v>244</v>
      </c>
      <c r="T10" s="10">
        <v>224</v>
      </c>
      <c r="U10" s="10">
        <f>SUM(O10:T10)</f>
        <v>1214</v>
      </c>
      <c r="V10" s="19">
        <f>U10/6</f>
        <v>202.33333333333334</v>
      </c>
      <c r="Y10" s="5"/>
      <c r="Z10" s="5"/>
      <c r="AA10" s="5"/>
    </row>
    <row r="11" spans="1:38" s="6" customFormat="1" ht="15.75" thickBot="1" x14ac:dyDescent="0.3">
      <c r="A11" s="155">
        <v>6</v>
      </c>
      <c r="B11" s="163"/>
      <c r="C11" s="157" t="s">
        <v>106</v>
      </c>
      <c r="D11" s="158" t="s">
        <v>34</v>
      </c>
      <c r="E11" s="158">
        <v>201</v>
      </c>
      <c r="F11" s="158">
        <v>175</v>
      </c>
      <c r="G11" s="158">
        <v>146</v>
      </c>
      <c r="H11" s="158">
        <v>192</v>
      </c>
      <c r="I11" s="158">
        <v>240</v>
      </c>
      <c r="J11" s="153">
        <f t="shared" si="0"/>
        <v>954</v>
      </c>
      <c r="K11" s="154">
        <f t="shared" si="1"/>
        <v>190.8</v>
      </c>
      <c r="M11" s="20"/>
      <c r="N11" s="15"/>
      <c r="O11" s="10"/>
      <c r="P11" s="10"/>
      <c r="Q11" s="10"/>
      <c r="R11" s="10"/>
      <c r="S11" s="10"/>
      <c r="T11" s="10"/>
      <c r="U11" s="10"/>
      <c r="V11" s="19"/>
      <c r="Y11" s="5"/>
      <c r="Z11" s="5"/>
      <c r="AA11" s="5"/>
      <c r="AB11" s="5"/>
    </row>
    <row r="12" spans="1:38" s="6" customFormat="1" ht="15.75" thickBot="1" x14ac:dyDescent="0.3">
      <c r="A12" s="32">
        <v>7</v>
      </c>
      <c r="B12" s="77" t="s">
        <v>55</v>
      </c>
      <c r="C12" s="66" t="s">
        <v>61</v>
      </c>
      <c r="D12" s="82" t="s">
        <v>107</v>
      </c>
      <c r="E12" s="81">
        <v>168</v>
      </c>
      <c r="F12" s="81">
        <v>176</v>
      </c>
      <c r="G12" s="81">
        <v>236</v>
      </c>
      <c r="H12" s="81">
        <v>126</v>
      </c>
      <c r="I12" s="81">
        <v>237</v>
      </c>
      <c r="J12" s="92">
        <f t="shared" si="0"/>
        <v>943</v>
      </c>
      <c r="K12" s="36">
        <f t="shared" si="1"/>
        <v>188.6</v>
      </c>
      <c r="M12" s="20"/>
      <c r="N12" s="15"/>
      <c r="O12" s="10"/>
      <c r="P12" s="10"/>
      <c r="Q12" s="10"/>
      <c r="R12" s="10"/>
      <c r="S12" s="10"/>
      <c r="T12" s="10"/>
      <c r="U12" s="10"/>
      <c r="V12" s="19"/>
      <c r="Y12" s="5"/>
      <c r="Z12" s="5"/>
      <c r="AA12" s="5"/>
    </row>
    <row r="13" spans="1:38" ht="16.5" thickBot="1" x14ac:dyDescent="0.3">
      <c r="A13" s="32">
        <v>8</v>
      </c>
      <c r="B13" s="119"/>
      <c r="C13" s="78" t="s">
        <v>108</v>
      </c>
      <c r="D13" s="82" t="s">
        <v>34</v>
      </c>
      <c r="E13" s="81">
        <v>172</v>
      </c>
      <c r="F13" s="120">
        <v>201</v>
      </c>
      <c r="G13" s="81">
        <v>212</v>
      </c>
      <c r="H13" s="81">
        <v>186</v>
      </c>
      <c r="I13" s="81">
        <v>171</v>
      </c>
      <c r="J13" s="92">
        <f t="shared" si="0"/>
        <v>942</v>
      </c>
      <c r="K13" s="36">
        <f t="shared" si="1"/>
        <v>188.4</v>
      </c>
      <c r="M13" s="20"/>
      <c r="N13" s="15"/>
      <c r="O13" s="10"/>
      <c r="P13" s="10"/>
      <c r="Q13" s="10"/>
      <c r="R13" s="10"/>
      <c r="S13" s="10"/>
      <c r="T13" s="10"/>
      <c r="U13" s="10"/>
      <c r="V13" s="19"/>
      <c r="Y13" s="64">
        <f>MAX(E6:I33)</f>
        <v>274</v>
      </c>
    </row>
    <row r="14" spans="1:38" ht="15.75" thickBot="1" x14ac:dyDescent="0.3">
      <c r="A14" s="24">
        <v>9</v>
      </c>
      <c r="B14" s="121" t="s">
        <v>55</v>
      </c>
      <c r="C14" s="78" t="s">
        <v>21</v>
      </c>
      <c r="D14" s="30" t="s">
        <v>34</v>
      </c>
      <c r="E14" s="31">
        <v>188</v>
      </c>
      <c r="F14" s="31">
        <v>145</v>
      </c>
      <c r="G14" s="31">
        <v>195</v>
      </c>
      <c r="H14" s="31">
        <v>190</v>
      </c>
      <c r="I14" s="31">
        <v>191</v>
      </c>
      <c r="J14" s="92">
        <f t="shared" si="0"/>
        <v>909</v>
      </c>
      <c r="K14" s="36">
        <f t="shared" si="1"/>
        <v>181.8</v>
      </c>
      <c r="M14" s="20"/>
      <c r="N14" s="15"/>
      <c r="O14" s="10"/>
      <c r="P14" s="10"/>
      <c r="Q14" s="10"/>
      <c r="R14" s="10"/>
      <c r="S14" s="10"/>
      <c r="T14" s="10"/>
      <c r="U14" s="10"/>
      <c r="V14" s="19"/>
    </row>
    <row r="15" spans="1:38" ht="15.75" thickBot="1" x14ac:dyDescent="0.3">
      <c r="A15" s="32">
        <v>10</v>
      </c>
      <c r="B15" s="76" t="s">
        <v>3</v>
      </c>
      <c r="C15" s="66" t="s">
        <v>60</v>
      </c>
      <c r="D15" s="30" t="s">
        <v>34</v>
      </c>
      <c r="E15" s="56">
        <v>162</v>
      </c>
      <c r="F15" s="58">
        <v>184</v>
      </c>
      <c r="G15" s="56">
        <v>198</v>
      </c>
      <c r="H15" s="56">
        <v>179</v>
      </c>
      <c r="I15" s="56">
        <v>179</v>
      </c>
      <c r="J15" s="92">
        <f t="shared" si="0"/>
        <v>902</v>
      </c>
      <c r="K15" s="36">
        <f t="shared" si="1"/>
        <v>180.4</v>
      </c>
      <c r="M15" s="20"/>
      <c r="N15" s="15"/>
      <c r="O15" s="10"/>
      <c r="P15" s="10"/>
      <c r="Q15" s="10"/>
      <c r="R15" s="10"/>
      <c r="S15" s="10"/>
      <c r="T15" s="10"/>
      <c r="U15" s="10"/>
      <c r="V15" s="19"/>
    </row>
    <row r="16" spans="1:38" ht="16.5" customHeight="1" thickBot="1" x14ac:dyDescent="0.3">
      <c r="A16" s="24">
        <v>11</v>
      </c>
      <c r="B16" s="77"/>
      <c r="C16" s="66" t="s">
        <v>78</v>
      </c>
      <c r="D16" s="21" t="s">
        <v>82</v>
      </c>
      <c r="E16" s="31">
        <v>176</v>
      </c>
      <c r="F16" s="80">
        <v>197</v>
      </c>
      <c r="G16" s="31">
        <v>166</v>
      </c>
      <c r="H16" s="31">
        <v>170</v>
      </c>
      <c r="I16" s="31">
        <v>193</v>
      </c>
      <c r="J16" s="92">
        <f t="shared" si="0"/>
        <v>902</v>
      </c>
      <c r="K16" s="36">
        <f t="shared" si="1"/>
        <v>180.4</v>
      </c>
      <c r="M16" s="20"/>
      <c r="N16" s="15"/>
      <c r="O16" s="10"/>
      <c r="P16" s="10"/>
      <c r="Q16" s="10"/>
      <c r="R16" s="10"/>
      <c r="S16" s="10"/>
      <c r="T16" s="10"/>
      <c r="U16" s="10"/>
      <c r="V16" s="19"/>
    </row>
    <row r="17" spans="1:22" ht="15.75" customHeight="1" thickBot="1" x14ac:dyDescent="0.3">
      <c r="A17" s="32">
        <v>12</v>
      </c>
      <c r="B17" s="77" t="s">
        <v>55</v>
      </c>
      <c r="C17" s="66" t="s">
        <v>72</v>
      </c>
      <c r="D17" s="30" t="s">
        <v>34</v>
      </c>
      <c r="E17" s="31">
        <v>223</v>
      </c>
      <c r="F17" s="80">
        <v>166</v>
      </c>
      <c r="G17" s="31">
        <v>190</v>
      </c>
      <c r="H17" s="31">
        <v>153</v>
      </c>
      <c r="I17" s="31">
        <v>160</v>
      </c>
      <c r="J17" s="92">
        <f t="shared" si="0"/>
        <v>892</v>
      </c>
      <c r="K17" s="36">
        <f t="shared" si="1"/>
        <v>178.4</v>
      </c>
      <c r="M17" s="20"/>
      <c r="N17" s="15"/>
      <c r="O17" s="10"/>
      <c r="P17" s="10"/>
      <c r="Q17" s="10"/>
      <c r="R17" s="10"/>
      <c r="S17" s="10"/>
      <c r="T17" s="10"/>
      <c r="U17" s="10"/>
      <c r="V17" s="19"/>
    </row>
    <row r="18" spans="1:22" ht="15.75" customHeight="1" thickBot="1" x14ac:dyDescent="0.3">
      <c r="A18" s="79">
        <v>13</v>
      </c>
      <c r="B18" s="68">
        <v>1</v>
      </c>
      <c r="C18" s="54" t="s">
        <v>54</v>
      </c>
      <c r="D18" s="30" t="s">
        <v>34</v>
      </c>
      <c r="E18" s="31">
        <v>147</v>
      </c>
      <c r="F18" s="31">
        <v>198</v>
      </c>
      <c r="G18" s="31">
        <v>178</v>
      </c>
      <c r="H18" s="31">
        <v>184</v>
      </c>
      <c r="I18" s="31">
        <v>178</v>
      </c>
      <c r="J18" s="92">
        <f t="shared" si="0"/>
        <v>885</v>
      </c>
      <c r="K18" s="36">
        <f t="shared" si="1"/>
        <v>177</v>
      </c>
      <c r="M18" s="20"/>
      <c r="N18" s="15"/>
      <c r="O18" s="10"/>
      <c r="P18" s="10"/>
      <c r="Q18" s="10"/>
      <c r="R18" s="10"/>
      <c r="S18" s="10"/>
      <c r="T18" s="10"/>
      <c r="U18" s="10"/>
      <c r="V18" s="19"/>
    </row>
    <row r="19" spans="1:22" ht="15.75" customHeight="1" thickBot="1" x14ac:dyDescent="0.3">
      <c r="A19" s="79">
        <v>14</v>
      </c>
      <c r="B19" s="86"/>
      <c r="C19" s="87" t="s">
        <v>73</v>
      </c>
      <c r="D19" s="30" t="s">
        <v>34</v>
      </c>
      <c r="E19" s="88">
        <v>173</v>
      </c>
      <c r="F19" s="89">
        <v>179</v>
      </c>
      <c r="G19" s="88">
        <v>156</v>
      </c>
      <c r="H19" s="88">
        <v>176</v>
      </c>
      <c r="I19" s="88">
        <v>194</v>
      </c>
      <c r="J19" s="92">
        <f t="shared" si="0"/>
        <v>878</v>
      </c>
      <c r="K19" s="36">
        <f t="shared" si="1"/>
        <v>175.6</v>
      </c>
      <c r="M19" s="20"/>
      <c r="N19" s="15"/>
      <c r="O19" s="10"/>
      <c r="P19" s="10"/>
      <c r="Q19" s="10"/>
      <c r="R19" s="10"/>
      <c r="S19" s="10"/>
      <c r="T19" s="10"/>
      <c r="U19" s="10"/>
      <c r="V19" s="19"/>
    </row>
    <row r="20" spans="1:22" ht="15.75" customHeight="1" thickBot="1" x14ac:dyDescent="0.3">
      <c r="A20" s="79">
        <v>15</v>
      </c>
      <c r="B20" s="86"/>
      <c r="C20" s="87" t="s">
        <v>76</v>
      </c>
      <c r="D20" s="21" t="s">
        <v>82</v>
      </c>
      <c r="E20" s="88">
        <v>212</v>
      </c>
      <c r="F20" s="89">
        <v>138</v>
      </c>
      <c r="G20" s="88">
        <v>156</v>
      </c>
      <c r="H20" s="88">
        <v>193</v>
      </c>
      <c r="I20" s="88">
        <v>166</v>
      </c>
      <c r="J20" s="92">
        <f t="shared" si="0"/>
        <v>865</v>
      </c>
      <c r="K20" s="36">
        <f t="shared" si="1"/>
        <v>173</v>
      </c>
      <c r="M20" s="20"/>
      <c r="N20" s="15"/>
      <c r="O20" s="10"/>
      <c r="P20" s="10"/>
      <c r="Q20" s="10"/>
      <c r="R20" s="10"/>
      <c r="S20" s="10"/>
      <c r="T20" s="10"/>
      <c r="U20" s="10"/>
      <c r="V20" s="19"/>
    </row>
    <row r="21" spans="1:22" ht="15.75" customHeight="1" thickBot="1" x14ac:dyDescent="0.3">
      <c r="A21" s="79">
        <v>16</v>
      </c>
      <c r="B21" s="112">
        <v>1</v>
      </c>
      <c r="C21" s="113" t="s">
        <v>57</v>
      </c>
      <c r="D21" s="30" t="s">
        <v>34</v>
      </c>
      <c r="E21" s="117">
        <v>180</v>
      </c>
      <c r="F21" s="117">
        <v>162</v>
      </c>
      <c r="G21" s="117">
        <v>190</v>
      </c>
      <c r="H21" s="117">
        <v>140</v>
      </c>
      <c r="I21" s="117">
        <v>180</v>
      </c>
      <c r="J21" s="92">
        <f t="shared" si="0"/>
        <v>852</v>
      </c>
      <c r="K21" s="36">
        <f t="shared" si="1"/>
        <v>170.4</v>
      </c>
      <c r="M21" s="20"/>
      <c r="N21" s="15"/>
      <c r="O21" s="10"/>
      <c r="P21" s="10"/>
      <c r="Q21" s="10"/>
      <c r="R21" s="10"/>
      <c r="S21" s="10"/>
      <c r="T21" s="10"/>
      <c r="U21" s="10"/>
      <c r="V21" s="19"/>
    </row>
    <row r="22" spans="1:22" ht="15.75" customHeight="1" thickBot="1" x14ac:dyDescent="0.3">
      <c r="A22" s="79">
        <v>17</v>
      </c>
      <c r="B22" s="86"/>
      <c r="C22" s="87" t="s">
        <v>80</v>
      </c>
      <c r="D22" s="30" t="s">
        <v>34</v>
      </c>
      <c r="E22" s="88">
        <v>158</v>
      </c>
      <c r="F22" s="89">
        <v>150</v>
      </c>
      <c r="G22" s="88">
        <v>201</v>
      </c>
      <c r="H22" s="88">
        <v>159</v>
      </c>
      <c r="I22" s="88">
        <v>174</v>
      </c>
      <c r="J22" s="92">
        <f t="shared" si="0"/>
        <v>842</v>
      </c>
      <c r="K22" s="36">
        <f t="shared" si="1"/>
        <v>168.4</v>
      </c>
      <c r="M22" s="20"/>
      <c r="N22" s="15"/>
      <c r="O22" s="10"/>
      <c r="P22" s="10"/>
      <c r="Q22" s="10"/>
      <c r="R22" s="10"/>
      <c r="S22" s="10"/>
      <c r="T22" s="10"/>
      <c r="U22" s="10"/>
      <c r="V22" s="19"/>
    </row>
    <row r="23" spans="1:22" ht="15.75" customHeight="1" thickBot="1" x14ac:dyDescent="0.3">
      <c r="A23" s="79">
        <v>18</v>
      </c>
      <c r="B23" s="111" t="s">
        <v>55</v>
      </c>
      <c r="C23" s="113" t="s">
        <v>48</v>
      </c>
      <c r="D23" s="30" t="s">
        <v>34</v>
      </c>
      <c r="E23" s="88">
        <v>166</v>
      </c>
      <c r="F23" s="88">
        <v>174</v>
      </c>
      <c r="G23" s="88">
        <v>127</v>
      </c>
      <c r="H23" s="88">
        <v>165</v>
      </c>
      <c r="I23" s="88">
        <v>203</v>
      </c>
      <c r="J23" s="92">
        <f t="shared" si="0"/>
        <v>835</v>
      </c>
      <c r="K23" s="36">
        <f t="shared" si="1"/>
        <v>167</v>
      </c>
      <c r="M23" s="20"/>
      <c r="N23" s="15"/>
      <c r="O23" s="10"/>
      <c r="P23" s="10"/>
      <c r="Q23" s="10"/>
      <c r="R23" s="10"/>
      <c r="S23" s="10"/>
      <c r="T23" s="10"/>
      <c r="U23" s="10"/>
      <c r="V23" s="19"/>
    </row>
    <row r="24" spans="1:22" ht="15.75" customHeight="1" thickBot="1" x14ac:dyDescent="0.3">
      <c r="A24" s="79">
        <v>19</v>
      </c>
      <c r="B24" s="86">
        <v>1</v>
      </c>
      <c r="C24" s="115" t="s">
        <v>59</v>
      </c>
      <c r="D24" s="30" t="s">
        <v>34</v>
      </c>
      <c r="E24" s="88">
        <v>122</v>
      </c>
      <c r="F24" s="88">
        <v>198</v>
      </c>
      <c r="G24" s="88">
        <v>206</v>
      </c>
      <c r="H24" s="88">
        <v>137</v>
      </c>
      <c r="I24" s="88">
        <v>167</v>
      </c>
      <c r="J24" s="92">
        <f t="shared" si="0"/>
        <v>830</v>
      </c>
      <c r="K24" s="36">
        <f t="shared" si="1"/>
        <v>166</v>
      </c>
      <c r="M24" s="20"/>
      <c r="N24" s="15"/>
      <c r="O24" s="10"/>
      <c r="P24" s="10"/>
      <c r="Q24" s="10"/>
      <c r="R24" s="10"/>
      <c r="S24" s="10"/>
      <c r="T24" s="10"/>
      <c r="U24" s="10"/>
      <c r="V24" s="19"/>
    </row>
    <row r="25" spans="1:22" ht="15.75" customHeight="1" thickBot="1" x14ac:dyDescent="0.3">
      <c r="A25" s="79">
        <v>20</v>
      </c>
      <c r="B25" s="86"/>
      <c r="C25" s="87" t="s">
        <v>79</v>
      </c>
      <c r="D25" s="116" t="s">
        <v>34</v>
      </c>
      <c r="E25" s="88">
        <v>159</v>
      </c>
      <c r="F25" s="89">
        <v>155</v>
      </c>
      <c r="G25" s="88">
        <v>179</v>
      </c>
      <c r="H25" s="88">
        <v>149</v>
      </c>
      <c r="I25" s="88">
        <v>179</v>
      </c>
      <c r="J25" s="92">
        <f t="shared" si="0"/>
        <v>821</v>
      </c>
      <c r="K25" s="36">
        <f t="shared" si="1"/>
        <v>164.2</v>
      </c>
      <c r="M25" s="20"/>
      <c r="N25" s="15"/>
      <c r="O25" s="10"/>
      <c r="P25" s="10"/>
      <c r="Q25" s="10"/>
      <c r="R25" s="10"/>
      <c r="S25" s="10"/>
      <c r="T25" s="10"/>
      <c r="U25" s="10"/>
      <c r="V25" s="19"/>
    </row>
    <row r="26" spans="1:22" ht="15.75" customHeight="1" thickBot="1" x14ac:dyDescent="0.3">
      <c r="A26" s="79">
        <v>21</v>
      </c>
      <c r="B26" s="86"/>
      <c r="C26" s="87" t="s">
        <v>70</v>
      </c>
      <c r="D26" s="116" t="s">
        <v>34</v>
      </c>
      <c r="E26" s="88">
        <v>177</v>
      </c>
      <c r="F26" s="89">
        <v>155</v>
      </c>
      <c r="G26" s="88">
        <v>144</v>
      </c>
      <c r="H26" s="88">
        <v>157</v>
      </c>
      <c r="I26" s="88">
        <v>158</v>
      </c>
      <c r="J26" s="92">
        <f t="shared" si="0"/>
        <v>791</v>
      </c>
      <c r="K26" s="36">
        <f t="shared" si="1"/>
        <v>158.19999999999999</v>
      </c>
      <c r="M26" s="20"/>
      <c r="N26" s="15"/>
      <c r="O26" s="10"/>
      <c r="P26" s="10"/>
      <c r="Q26" s="10"/>
      <c r="R26" s="10"/>
      <c r="S26" s="10"/>
      <c r="T26" s="10"/>
      <c r="U26" s="10"/>
      <c r="V26" s="19"/>
    </row>
    <row r="27" spans="1:22" ht="15.75" customHeight="1" thickBot="1" x14ac:dyDescent="0.3">
      <c r="A27" s="79">
        <v>22</v>
      </c>
      <c r="B27" s="86"/>
      <c r="C27" s="87" t="s">
        <v>77</v>
      </c>
      <c r="D27" s="90" t="s">
        <v>82</v>
      </c>
      <c r="E27" s="88">
        <v>159</v>
      </c>
      <c r="F27" s="89">
        <v>127</v>
      </c>
      <c r="G27" s="88">
        <v>139</v>
      </c>
      <c r="H27" s="88">
        <v>196</v>
      </c>
      <c r="I27" s="88">
        <v>147</v>
      </c>
      <c r="J27" s="92">
        <f t="shared" si="0"/>
        <v>768</v>
      </c>
      <c r="K27" s="36">
        <f t="shared" si="1"/>
        <v>153.6</v>
      </c>
      <c r="M27" s="20"/>
      <c r="N27" s="15"/>
      <c r="O27" s="10"/>
      <c r="P27" s="10"/>
      <c r="Q27" s="10"/>
      <c r="R27" s="10"/>
      <c r="S27" s="10"/>
      <c r="T27" s="10"/>
      <c r="U27" s="10"/>
      <c r="V27" s="19"/>
    </row>
    <row r="28" spans="1:22" ht="15.75" customHeight="1" thickBot="1" x14ac:dyDescent="0.3">
      <c r="A28" s="79">
        <v>23</v>
      </c>
      <c r="B28" s="90"/>
      <c r="C28" s="114" t="s">
        <v>69</v>
      </c>
      <c r="D28" s="30" t="s">
        <v>34</v>
      </c>
      <c r="E28" s="88">
        <v>160</v>
      </c>
      <c r="F28" s="88">
        <v>137</v>
      </c>
      <c r="G28" s="88">
        <v>182</v>
      </c>
      <c r="H28" s="88">
        <v>162</v>
      </c>
      <c r="I28" s="88">
        <v>120</v>
      </c>
      <c r="J28" s="92">
        <f t="shared" si="0"/>
        <v>761</v>
      </c>
      <c r="K28" s="36">
        <f t="shared" si="1"/>
        <v>152.19999999999999</v>
      </c>
      <c r="M28" s="20"/>
      <c r="N28" s="15"/>
      <c r="O28" s="10"/>
      <c r="P28" s="10"/>
      <c r="Q28" s="10"/>
      <c r="R28" s="10"/>
      <c r="S28" s="10"/>
      <c r="T28" s="10"/>
      <c r="U28" s="10"/>
      <c r="V28" s="19"/>
    </row>
    <row r="29" spans="1:22" ht="15.75" customHeight="1" thickBot="1" x14ac:dyDescent="0.3">
      <c r="A29" s="79">
        <v>24</v>
      </c>
      <c r="B29" s="86"/>
      <c r="C29" s="87" t="s">
        <v>81</v>
      </c>
      <c r="D29" s="30" t="s">
        <v>34</v>
      </c>
      <c r="E29" s="88">
        <v>109</v>
      </c>
      <c r="F29" s="89">
        <v>191</v>
      </c>
      <c r="G29" s="88">
        <v>133</v>
      </c>
      <c r="H29" s="88">
        <v>212</v>
      </c>
      <c r="I29" s="88">
        <v>109</v>
      </c>
      <c r="J29" s="92">
        <f t="shared" si="0"/>
        <v>754</v>
      </c>
      <c r="K29" s="36">
        <f t="shared" si="1"/>
        <v>150.80000000000001</v>
      </c>
      <c r="M29" s="20"/>
      <c r="N29" s="15"/>
      <c r="O29" s="10"/>
      <c r="P29" s="10"/>
      <c r="Q29" s="10"/>
      <c r="R29" s="10"/>
      <c r="S29" s="10"/>
      <c r="T29" s="10"/>
      <c r="U29" s="10"/>
      <c r="V29" s="19"/>
    </row>
    <row r="30" spans="1:22" ht="15.75" customHeight="1" thickBot="1" x14ac:dyDescent="0.3">
      <c r="A30" s="79">
        <v>25</v>
      </c>
      <c r="B30" s="86">
        <v>3</v>
      </c>
      <c r="C30" s="87" t="s">
        <v>53</v>
      </c>
      <c r="D30" s="30" t="s">
        <v>34</v>
      </c>
      <c r="E30" s="88">
        <v>132</v>
      </c>
      <c r="F30" s="89">
        <v>130</v>
      </c>
      <c r="G30" s="88">
        <v>126</v>
      </c>
      <c r="H30" s="88">
        <v>176</v>
      </c>
      <c r="I30" s="88">
        <v>183</v>
      </c>
      <c r="J30" s="92">
        <f t="shared" si="0"/>
        <v>747</v>
      </c>
      <c r="K30" s="36">
        <f t="shared" si="1"/>
        <v>149.4</v>
      </c>
      <c r="M30" s="20"/>
      <c r="N30" s="15"/>
      <c r="O30" s="10"/>
      <c r="P30" s="10"/>
      <c r="Q30" s="10"/>
      <c r="R30" s="10"/>
      <c r="S30" s="10"/>
      <c r="T30" s="10"/>
      <c r="U30" s="10"/>
      <c r="V30" s="19"/>
    </row>
    <row r="31" spans="1:22" ht="15.75" customHeight="1" thickBot="1" x14ac:dyDescent="0.3">
      <c r="A31" s="79">
        <v>26</v>
      </c>
      <c r="B31" s="90"/>
      <c r="C31" s="115" t="s">
        <v>68</v>
      </c>
      <c r="D31" s="30" t="s">
        <v>34</v>
      </c>
      <c r="E31" s="88">
        <v>162</v>
      </c>
      <c r="F31" s="88">
        <v>146</v>
      </c>
      <c r="G31" s="88">
        <v>127</v>
      </c>
      <c r="H31" s="88">
        <v>139</v>
      </c>
      <c r="I31" s="88">
        <v>151</v>
      </c>
      <c r="J31" s="92">
        <f t="shared" si="0"/>
        <v>725</v>
      </c>
      <c r="K31" s="36">
        <f t="shared" si="1"/>
        <v>145</v>
      </c>
      <c r="M31" s="20"/>
      <c r="N31" s="15"/>
      <c r="O31" s="10"/>
      <c r="P31" s="10"/>
      <c r="Q31" s="10"/>
      <c r="R31" s="10"/>
      <c r="S31" s="10"/>
      <c r="T31" s="10"/>
      <c r="U31" s="10"/>
      <c r="V31" s="19"/>
    </row>
    <row r="32" spans="1:22" ht="15.75" customHeight="1" thickBot="1" x14ac:dyDescent="0.3">
      <c r="A32" s="79">
        <v>27</v>
      </c>
      <c r="B32" s="86"/>
      <c r="C32" s="87" t="s">
        <v>74</v>
      </c>
      <c r="D32" s="30" t="s">
        <v>34</v>
      </c>
      <c r="E32" s="88">
        <v>99</v>
      </c>
      <c r="F32" s="89">
        <v>151</v>
      </c>
      <c r="G32" s="88">
        <v>120</v>
      </c>
      <c r="H32" s="88">
        <v>128</v>
      </c>
      <c r="I32" s="88">
        <v>144</v>
      </c>
      <c r="J32" s="92">
        <f t="shared" si="0"/>
        <v>642</v>
      </c>
      <c r="K32" s="36">
        <f t="shared" si="1"/>
        <v>128.4</v>
      </c>
      <c r="M32" s="20"/>
      <c r="N32" s="15"/>
      <c r="O32" s="10"/>
      <c r="P32" s="10"/>
      <c r="Q32" s="10"/>
      <c r="R32" s="10"/>
      <c r="S32" s="10"/>
      <c r="T32" s="10"/>
      <c r="U32" s="10"/>
      <c r="V32" s="19"/>
    </row>
    <row r="33" spans="1:25" ht="15.75" customHeight="1" outlineLevel="1" thickBot="1" x14ac:dyDescent="0.3">
      <c r="A33" s="25">
        <v>28</v>
      </c>
      <c r="B33" s="110"/>
      <c r="C33" s="109" t="s">
        <v>71</v>
      </c>
      <c r="D33" s="35" t="s">
        <v>34</v>
      </c>
      <c r="E33" s="62">
        <v>80</v>
      </c>
      <c r="F33" s="118">
        <v>115</v>
      </c>
      <c r="G33" s="62">
        <v>91</v>
      </c>
      <c r="H33" s="62">
        <v>71</v>
      </c>
      <c r="I33" s="62">
        <v>128</v>
      </c>
      <c r="J33" s="92">
        <f t="shared" si="0"/>
        <v>485</v>
      </c>
      <c r="K33" s="36">
        <f t="shared" si="1"/>
        <v>97</v>
      </c>
      <c r="M33" s="20"/>
      <c r="N33" s="15"/>
      <c r="O33" s="10"/>
      <c r="P33" s="10"/>
      <c r="Q33" s="10"/>
      <c r="R33" s="10"/>
      <c r="S33" s="10"/>
      <c r="T33" s="10"/>
      <c r="U33" s="10"/>
      <c r="V33" s="19"/>
    </row>
    <row r="34" spans="1:25" ht="16.149999999999999" customHeight="1" outlineLevel="1" x14ac:dyDescent="0.25"/>
    <row r="35" spans="1:25" ht="16.5" customHeight="1" outlineLevel="1" thickBot="1" x14ac:dyDescent="0.3">
      <c r="A35" s="137" t="s">
        <v>31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25" ht="27.75" customHeight="1" outlineLevel="1" thickBot="1" x14ac:dyDescent="0.3">
      <c r="A36" s="17" t="s">
        <v>28</v>
      </c>
      <c r="B36" s="33" t="s">
        <v>27</v>
      </c>
      <c r="C36" s="51" t="s">
        <v>33</v>
      </c>
      <c r="D36" s="33" t="s">
        <v>35</v>
      </c>
      <c r="E36" s="33" t="s">
        <v>16</v>
      </c>
      <c r="F36" s="33" t="s">
        <v>18</v>
      </c>
      <c r="G36" s="33" t="s">
        <v>17</v>
      </c>
      <c r="H36" s="33" t="s">
        <v>19</v>
      </c>
      <c r="I36" s="33" t="s">
        <v>15</v>
      </c>
      <c r="J36" s="33" t="s">
        <v>66</v>
      </c>
      <c r="K36" s="34" t="s">
        <v>67</v>
      </c>
    </row>
    <row r="37" spans="1:25" ht="16.899999999999999" customHeight="1" outlineLevel="1" thickBot="1" x14ac:dyDescent="0.3">
      <c r="A37" s="149">
        <v>1</v>
      </c>
      <c r="B37" s="165">
        <v>1</v>
      </c>
      <c r="C37" s="166" t="s">
        <v>62</v>
      </c>
      <c r="D37" s="167" t="s">
        <v>34</v>
      </c>
      <c r="E37" s="168">
        <v>157</v>
      </c>
      <c r="F37" s="168">
        <v>161</v>
      </c>
      <c r="G37" s="168">
        <v>158</v>
      </c>
      <c r="H37" s="168">
        <v>172</v>
      </c>
      <c r="I37" s="168">
        <v>144</v>
      </c>
      <c r="J37" s="153">
        <f t="shared" ref="J37:J47" si="2">SUM(E37:I37)</f>
        <v>792</v>
      </c>
      <c r="K37" s="154">
        <f t="shared" ref="K37:K46" si="3">J37/5</f>
        <v>158.4</v>
      </c>
    </row>
    <row r="38" spans="1:25" ht="16.149999999999999" customHeight="1" outlineLevel="1" collapsed="1" thickBot="1" x14ac:dyDescent="0.3">
      <c r="A38" s="155">
        <v>2</v>
      </c>
      <c r="B38" s="169" t="s">
        <v>2</v>
      </c>
      <c r="C38" s="164" t="s">
        <v>50</v>
      </c>
      <c r="D38" s="158" t="s">
        <v>34</v>
      </c>
      <c r="E38" s="170">
        <v>143</v>
      </c>
      <c r="F38" s="170">
        <v>153</v>
      </c>
      <c r="G38" s="170">
        <v>134</v>
      </c>
      <c r="H38" s="170">
        <v>185</v>
      </c>
      <c r="I38" s="170">
        <v>177</v>
      </c>
      <c r="J38" s="153">
        <f t="shared" si="2"/>
        <v>792</v>
      </c>
      <c r="K38" s="154">
        <f t="shared" si="3"/>
        <v>158.4</v>
      </c>
      <c r="Y38" s="64">
        <f>MAX(E37:I47)</f>
        <v>189</v>
      </c>
    </row>
    <row r="39" spans="1:25" ht="16.899999999999999" customHeight="1" outlineLevel="1" thickBot="1" x14ac:dyDescent="0.3">
      <c r="A39" s="160">
        <v>3</v>
      </c>
      <c r="B39" s="170"/>
      <c r="C39" s="157" t="s">
        <v>87</v>
      </c>
      <c r="D39" s="163" t="s">
        <v>34</v>
      </c>
      <c r="E39" s="170">
        <v>157</v>
      </c>
      <c r="F39" s="170">
        <v>130</v>
      </c>
      <c r="G39" s="170">
        <v>165</v>
      </c>
      <c r="H39" s="170">
        <v>171</v>
      </c>
      <c r="I39" s="170">
        <v>155</v>
      </c>
      <c r="J39" s="153">
        <f t="shared" si="2"/>
        <v>778</v>
      </c>
      <c r="K39" s="154">
        <f t="shared" si="3"/>
        <v>155.6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5" ht="16.899999999999999" customHeight="1" outlineLevel="1" thickBot="1" x14ac:dyDescent="0.3">
      <c r="A40" s="160">
        <v>4</v>
      </c>
      <c r="B40" s="171" t="s">
        <v>3</v>
      </c>
      <c r="C40" s="172" t="s">
        <v>49</v>
      </c>
      <c r="D40" s="163" t="s">
        <v>34</v>
      </c>
      <c r="E40" s="170">
        <v>144</v>
      </c>
      <c r="F40" s="170">
        <v>134</v>
      </c>
      <c r="G40" s="170">
        <v>153</v>
      </c>
      <c r="H40" s="170">
        <v>189</v>
      </c>
      <c r="I40" s="170">
        <v>157</v>
      </c>
      <c r="J40" s="153">
        <f t="shared" si="2"/>
        <v>777</v>
      </c>
      <c r="K40" s="154">
        <f t="shared" si="3"/>
        <v>155.4</v>
      </c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5" ht="16.899999999999999" customHeight="1" outlineLevel="1" thickBot="1" x14ac:dyDescent="0.3">
      <c r="A41" s="160">
        <v>5</v>
      </c>
      <c r="B41" s="171"/>
      <c r="C41" s="173" t="s">
        <v>83</v>
      </c>
      <c r="D41" s="163" t="s">
        <v>34</v>
      </c>
      <c r="E41" s="170">
        <v>124</v>
      </c>
      <c r="F41" s="170">
        <v>135</v>
      </c>
      <c r="G41" s="170">
        <v>109</v>
      </c>
      <c r="H41" s="170">
        <v>185</v>
      </c>
      <c r="I41" s="170">
        <v>146</v>
      </c>
      <c r="J41" s="153">
        <f t="shared" si="2"/>
        <v>699</v>
      </c>
      <c r="K41" s="154">
        <f t="shared" si="3"/>
        <v>139.80000000000001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5" ht="16.899999999999999" customHeight="1" outlineLevel="1" thickBot="1" x14ac:dyDescent="0.3">
      <c r="A42" s="160">
        <v>6</v>
      </c>
      <c r="B42" s="171" t="s">
        <v>3</v>
      </c>
      <c r="C42" s="172" t="s">
        <v>52</v>
      </c>
      <c r="D42" s="163" t="s">
        <v>34</v>
      </c>
      <c r="E42" s="170">
        <v>164</v>
      </c>
      <c r="F42" s="170">
        <v>136</v>
      </c>
      <c r="G42" s="170">
        <v>109</v>
      </c>
      <c r="H42" s="170">
        <v>124</v>
      </c>
      <c r="I42" s="170">
        <v>163</v>
      </c>
      <c r="J42" s="153">
        <f t="shared" si="2"/>
        <v>696</v>
      </c>
      <c r="K42" s="154">
        <f t="shared" si="3"/>
        <v>139.19999999999999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5" ht="16.149999999999999" customHeight="1" outlineLevel="1" thickBot="1" x14ac:dyDescent="0.3">
      <c r="A43" s="24">
        <v>7</v>
      </c>
      <c r="B43" s="91" t="s">
        <v>3</v>
      </c>
      <c r="C43" s="65" t="s">
        <v>24</v>
      </c>
      <c r="D43" s="21" t="s">
        <v>34</v>
      </c>
      <c r="E43" s="16">
        <v>94</v>
      </c>
      <c r="F43" s="16">
        <v>176</v>
      </c>
      <c r="G43" s="63">
        <v>128</v>
      </c>
      <c r="H43" s="16">
        <v>112</v>
      </c>
      <c r="I43" s="16">
        <v>168</v>
      </c>
      <c r="J43" s="92">
        <f t="shared" si="2"/>
        <v>678</v>
      </c>
      <c r="K43" s="36">
        <f t="shared" si="3"/>
        <v>135.6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5" ht="16.149999999999999" customHeight="1" outlineLevel="1" thickBot="1" x14ac:dyDescent="0.3">
      <c r="A44" s="24">
        <v>8</v>
      </c>
      <c r="B44" s="59">
        <v>1</v>
      </c>
      <c r="C44" s="83" t="s">
        <v>86</v>
      </c>
      <c r="D44" s="21" t="s">
        <v>34</v>
      </c>
      <c r="E44" s="16">
        <v>155</v>
      </c>
      <c r="F44" s="16">
        <v>137</v>
      </c>
      <c r="G44" s="16">
        <v>126</v>
      </c>
      <c r="H44" s="16">
        <v>147</v>
      </c>
      <c r="I44" s="16">
        <v>90</v>
      </c>
      <c r="J44" s="92">
        <f t="shared" si="2"/>
        <v>655</v>
      </c>
      <c r="K44" s="36">
        <f t="shared" si="3"/>
        <v>131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5" ht="16.149999999999999" customHeight="1" outlineLevel="1" thickBot="1" x14ac:dyDescent="0.3">
      <c r="A45" s="24">
        <v>9</v>
      </c>
      <c r="B45" s="57"/>
      <c r="C45" s="66" t="s">
        <v>85</v>
      </c>
      <c r="D45" s="21" t="s">
        <v>34</v>
      </c>
      <c r="E45" s="16">
        <v>125</v>
      </c>
      <c r="F45" s="16">
        <v>144</v>
      </c>
      <c r="G45" s="16">
        <v>110</v>
      </c>
      <c r="H45" s="16">
        <v>115</v>
      </c>
      <c r="I45" s="16">
        <v>134</v>
      </c>
      <c r="J45" s="92">
        <f t="shared" si="2"/>
        <v>628</v>
      </c>
      <c r="K45" s="36">
        <f t="shared" si="3"/>
        <v>125.6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5" ht="16.149999999999999" customHeight="1" outlineLevel="1" x14ac:dyDescent="0.25">
      <c r="A46" s="24">
        <v>10</v>
      </c>
      <c r="B46" s="57"/>
      <c r="C46" s="66" t="s">
        <v>84</v>
      </c>
      <c r="D46" s="21" t="s">
        <v>34</v>
      </c>
      <c r="E46" s="16">
        <v>98</v>
      </c>
      <c r="F46" s="16">
        <v>109</v>
      </c>
      <c r="G46" s="16">
        <v>147</v>
      </c>
      <c r="H46" s="16">
        <v>138</v>
      </c>
      <c r="I46" s="16">
        <v>118</v>
      </c>
      <c r="J46" s="92">
        <f t="shared" si="2"/>
        <v>610</v>
      </c>
      <c r="K46" s="36">
        <f t="shared" si="3"/>
        <v>122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5" ht="16.149999999999999" customHeight="1" outlineLevel="1" x14ac:dyDescent="0.25">
      <c r="A47" s="93">
        <v>11</v>
      </c>
      <c r="B47" s="59"/>
      <c r="C47" s="94"/>
      <c r="D47" s="82" t="s">
        <v>34</v>
      </c>
      <c r="E47" s="95"/>
      <c r="F47" s="95"/>
      <c r="G47" s="95"/>
      <c r="H47" s="95"/>
      <c r="I47" s="95"/>
      <c r="J47" s="92">
        <f t="shared" si="2"/>
        <v>0</v>
      </c>
      <c r="K47" s="6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5" ht="16.149999999999999" customHeight="1" outlineLevel="1" x14ac:dyDescent="0.25"/>
    <row r="49" spans="3:32" ht="16.149999999999999" customHeight="1" outlineLevel="1" x14ac:dyDescent="0.25">
      <c r="C49" s="5"/>
    </row>
    <row r="50" spans="3:32" ht="16.149999999999999" customHeight="1" outlineLevel="1" x14ac:dyDescent="0.25">
      <c r="C50" s="5"/>
    </row>
    <row r="51" spans="3:32" ht="16.149999999999999" customHeight="1" outlineLevel="1" x14ac:dyDescent="0.25">
      <c r="C51" s="5"/>
      <c r="G51" s="5" t="s">
        <v>12</v>
      </c>
    </row>
    <row r="52" spans="3:32" x14ac:dyDescent="0.25">
      <c r="C52" s="5"/>
    </row>
    <row r="53" spans="3:32" x14ac:dyDescent="0.25">
      <c r="C53" s="5"/>
    </row>
    <row r="54" spans="3:32" x14ac:dyDescent="0.25">
      <c r="C54" s="5"/>
    </row>
    <row r="55" spans="3:32" x14ac:dyDescent="0.25">
      <c r="C55" s="5"/>
    </row>
    <row r="56" spans="3:32" x14ac:dyDescent="0.25">
      <c r="C56" s="5"/>
    </row>
    <row r="57" spans="3:32" x14ac:dyDescent="0.25">
      <c r="C57" s="5"/>
    </row>
    <row r="58" spans="3:32" ht="16.899999999999999" customHeight="1" x14ac:dyDescent="0.25">
      <c r="C58" s="5"/>
    </row>
    <row r="59" spans="3:32" ht="16.149999999999999" customHeight="1" x14ac:dyDescent="0.25">
      <c r="C59" s="5"/>
    </row>
    <row r="60" spans="3:32" ht="15" hidden="1" customHeight="1" x14ac:dyDescent="0.25">
      <c r="C60" s="5"/>
      <c r="F60" s="5" t="s">
        <v>12</v>
      </c>
      <c r="AF60" s="5" t="s">
        <v>12</v>
      </c>
    </row>
    <row r="61" spans="3:32" ht="16.5" hidden="1" customHeight="1" x14ac:dyDescent="0.25">
      <c r="C61" s="5"/>
    </row>
    <row r="63" spans="3:32" x14ac:dyDescent="0.25">
      <c r="C63" s="5"/>
    </row>
    <row r="64" spans="3:32" x14ac:dyDescent="0.25">
      <c r="C64" s="5"/>
    </row>
    <row r="65" spans="3:32" x14ac:dyDescent="0.25">
      <c r="C65" s="5"/>
    </row>
    <row r="66" spans="3:32" x14ac:dyDescent="0.25">
      <c r="C66" s="5"/>
    </row>
    <row r="68" spans="3:32" x14ac:dyDescent="0.25">
      <c r="C68" s="5"/>
      <c r="AF68" s="5" t="s">
        <v>12</v>
      </c>
    </row>
  </sheetData>
  <sortState ref="B6:K33">
    <sortCondition descending="1" ref="J6:J33"/>
  </sortState>
  <mergeCells count="8">
    <mergeCell ref="A35:K35"/>
    <mergeCell ref="Z2:AL2"/>
    <mergeCell ref="Z3:AL3"/>
    <mergeCell ref="Z5:AL5"/>
    <mergeCell ref="A1:X1"/>
    <mergeCell ref="A2:X2"/>
    <mergeCell ref="A3:X3"/>
    <mergeCell ref="A4:X4"/>
  </mergeCells>
  <printOptions horizontalCentered="1"/>
  <pageMargins left="0.15722222626209259" right="0.15722222626209259" top="0.31486111879348755" bottom="0.39347222447395325" header="0.23597222566604614" footer="0.1966666728258132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4"/>
  </sheetPr>
  <dimension ref="A1:Z19"/>
  <sheetViews>
    <sheetView zoomScale="60" zoomScaleNormal="60" zoomScaleSheetLayoutView="70" workbookViewId="0">
      <selection activeCell="L30" sqref="L30"/>
    </sheetView>
  </sheetViews>
  <sheetFormatPr defaultColWidth="9.140625" defaultRowHeight="15" outlineLevelRow="1" x14ac:dyDescent="0.25"/>
  <cols>
    <col min="1" max="1" width="8" style="46" customWidth="1"/>
    <col min="2" max="2" width="10.5703125" style="46" customWidth="1"/>
    <col min="3" max="3" width="37.28515625" style="46" customWidth="1"/>
    <col min="4" max="4" width="23.28515625" style="46" customWidth="1"/>
    <col min="5" max="5" width="14.28515625" style="46" customWidth="1"/>
    <col min="6" max="7" width="11" style="46" customWidth="1"/>
    <col min="8" max="8" width="10.28515625" style="46" customWidth="1"/>
    <col min="9" max="9" width="16" style="46" customWidth="1"/>
    <col min="10" max="10" width="16.42578125" style="46" customWidth="1"/>
    <col min="11" max="11" width="28.28515625" style="47" customWidth="1"/>
    <col min="12" max="12" width="7.140625" style="5" customWidth="1"/>
    <col min="13" max="16384" width="9.140625" style="5"/>
  </cols>
  <sheetData>
    <row r="1" spans="1:26" ht="21" thickBot="1" x14ac:dyDescent="0.3">
      <c r="A1" s="146" t="s">
        <v>104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26" s="6" customFormat="1" ht="42" customHeight="1" thickBot="1" x14ac:dyDescent="0.3">
      <c r="A2" s="11" t="s">
        <v>28</v>
      </c>
      <c r="B2" s="13" t="s">
        <v>26</v>
      </c>
      <c r="C2" s="50" t="s">
        <v>33</v>
      </c>
      <c r="D2" s="13" t="s">
        <v>35</v>
      </c>
      <c r="E2" s="106" t="s">
        <v>99</v>
      </c>
      <c r="F2" s="106" t="s">
        <v>25</v>
      </c>
      <c r="G2" s="106" t="s">
        <v>100</v>
      </c>
      <c r="H2" s="106" t="s">
        <v>101</v>
      </c>
      <c r="I2" s="107" t="s">
        <v>102</v>
      </c>
      <c r="J2" s="108" t="s">
        <v>103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s="6" customFormat="1" ht="22.5" customHeight="1" thickBot="1" x14ac:dyDescent="0.3">
      <c r="A3" s="128">
        <v>1</v>
      </c>
      <c r="B3" s="131" t="s">
        <v>55</v>
      </c>
      <c r="C3" s="132" t="s">
        <v>58</v>
      </c>
      <c r="D3" s="222" t="s">
        <v>34</v>
      </c>
      <c r="E3" s="223">
        <v>1028</v>
      </c>
      <c r="F3" s="224">
        <v>187</v>
      </c>
      <c r="G3" s="223">
        <v>192</v>
      </c>
      <c r="H3" s="223">
        <v>246</v>
      </c>
      <c r="I3" s="225">
        <f t="shared" ref="I3:I8" si="0">SUM(E3:H3)</f>
        <v>1653</v>
      </c>
      <c r="J3" s="226">
        <f t="shared" ref="J3:J8" si="1">I3/8</f>
        <v>206.625</v>
      </c>
    </row>
    <row r="4" spans="1:26" s="6" customFormat="1" ht="20.25" customHeight="1" thickBot="1" x14ac:dyDescent="0.3">
      <c r="A4" s="129">
        <v>2</v>
      </c>
      <c r="B4" s="133">
        <v>1</v>
      </c>
      <c r="C4" s="134" t="s">
        <v>56</v>
      </c>
      <c r="D4" s="227" t="s">
        <v>34</v>
      </c>
      <c r="E4" s="223">
        <v>1071</v>
      </c>
      <c r="F4" s="224">
        <v>169</v>
      </c>
      <c r="G4" s="223">
        <v>207</v>
      </c>
      <c r="H4" s="223">
        <v>172</v>
      </c>
      <c r="I4" s="225">
        <f t="shared" si="0"/>
        <v>1619</v>
      </c>
      <c r="J4" s="226">
        <f t="shared" si="1"/>
        <v>202.375</v>
      </c>
    </row>
    <row r="5" spans="1:26" s="6" customFormat="1" ht="21" customHeight="1" thickBot="1" x14ac:dyDescent="0.3">
      <c r="A5" s="130">
        <v>3</v>
      </c>
      <c r="B5" s="133">
        <v>3</v>
      </c>
      <c r="C5" s="134" t="s">
        <v>75</v>
      </c>
      <c r="D5" s="227" t="s">
        <v>34</v>
      </c>
      <c r="E5" s="223">
        <v>1017</v>
      </c>
      <c r="F5" s="224">
        <v>160</v>
      </c>
      <c r="G5" s="223">
        <v>216</v>
      </c>
      <c r="H5" s="223">
        <v>202</v>
      </c>
      <c r="I5" s="225">
        <f t="shared" si="0"/>
        <v>1595</v>
      </c>
      <c r="J5" s="226">
        <f t="shared" si="1"/>
        <v>199.375</v>
      </c>
      <c r="M5" s="5"/>
      <c r="N5" s="5"/>
    </row>
    <row r="6" spans="1:26" s="6" customFormat="1" ht="20.25" customHeight="1" thickBot="1" x14ac:dyDescent="0.3">
      <c r="A6" s="101">
        <v>4</v>
      </c>
      <c r="B6" s="124" t="s">
        <v>3</v>
      </c>
      <c r="C6" s="123" t="s">
        <v>23</v>
      </c>
      <c r="D6" s="102" t="s">
        <v>34</v>
      </c>
      <c r="E6" s="97">
        <v>961</v>
      </c>
      <c r="F6" s="98">
        <v>156</v>
      </c>
      <c r="G6" s="97">
        <v>151</v>
      </c>
      <c r="H6" s="97">
        <v>257</v>
      </c>
      <c r="I6" s="99">
        <f t="shared" si="0"/>
        <v>1525</v>
      </c>
      <c r="J6" s="100">
        <f t="shared" si="1"/>
        <v>190.625</v>
      </c>
      <c r="M6" s="5"/>
      <c r="N6" s="5"/>
      <c r="O6" s="5"/>
    </row>
    <row r="7" spans="1:26" s="6" customFormat="1" ht="21" thickBot="1" x14ac:dyDescent="0.3">
      <c r="A7" s="103">
        <v>5</v>
      </c>
      <c r="B7" s="122" t="s">
        <v>63</v>
      </c>
      <c r="C7" s="123" t="s">
        <v>47</v>
      </c>
      <c r="D7" s="102" t="s">
        <v>34</v>
      </c>
      <c r="E7" s="97">
        <v>1028</v>
      </c>
      <c r="F7" s="98">
        <v>169</v>
      </c>
      <c r="G7" s="97">
        <v>168</v>
      </c>
      <c r="H7" s="97">
        <v>145</v>
      </c>
      <c r="I7" s="99">
        <f t="shared" si="0"/>
        <v>1510</v>
      </c>
      <c r="J7" s="100">
        <f t="shared" si="1"/>
        <v>188.75</v>
      </c>
      <c r="M7" s="5"/>
      <c r="N7" s="5"/>
      <c r="O7" s="5"/>
    </row>
    <row r="8" spans="1:26" s="6" customFormat="1" ht="20.25" x14ac:dyDescent="0.25">
      <c r="A8" s="101">
        <v>6</v>
      </c>
      <c r="B8" s="124"/>
      <c r="C8" s="123" t="s">
        <v>106</v>
      </c>
      <c r="D8" s="102" t="s">
        <v>34</v>
      </c>
      <c r="E8" s="97">
        <v>954</v>
      </c>
      <c r="F8" s="98">
        <v>166</v>
      </c>
      <c r="G8" s="97">
        <v>204</v>
      </c>
      <c r="H8" s="97">
        <v>152</v>
      </c>
      <c r="I8" s="99">
        <f t="shared" si="0"/>
        <v>1476</v>
      </c>
      <c r="J8" s="100">
        <f t="shared" si="1"/>
        <v>184.5</v>
      </c>
      <c r="M8" s="5"/>
      <c r="N8" s="5"/>
      <c r="O8" s="5"/>
      <c r="P8" s="5"/>
    </row>
    <row r="9" spans="1:26" ht="16.149999999999999" customHeight="1" outlineLevel="1" x14ac:dyDescent="0.25">
      <c r="A9" s="104"/>
      <c r="B9" s="104"/>
      <c r="C9" s="105"/>
      <c r="D9" s="104"/>
      <c r="E9" s="104"/>
      <c r="F9" s="104"/>
      <c r="G9" s="104"/>
      <c r="H9" s="104"/>
      <c r="I9" s="104"/>
      <c r="J9" s="104"/>
      <c r="K9" s="5"/>
    </row>
    <row r="10" spans="1:26" ht="16.149999999999999" customHeight="1" outlineLevel="1" x14ac:dyDescent="0.25">
      <c r="A10" s="5"/>
      <c r="B10" s="5"/>
      <c r="C10" s="45"/>
      <c r="D10" s="5"/>
      <c r="E10" s="5"/>
      <c r="F10" s="5"/>
      <c r="G10" s="5"/>
      <c r="H10" s="5"/>
      <c r="I10" s="5"/>
      <c r="J10" s="5"/>
      <c r="K10" s="5"/>
    </row>
    <row r="12" spans="1:26" ht="21" thickBot="1" x14ac:dyDescent="0.3">
      <c r="A12" s="146" t="s">
        <v>105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26" s="6" customFormat="1" ht="42" customHeight="1" thickBot="1" x14ac:dyDescent="0.3">
      <c r="A13" s="11" t="s">
        <v>28</v>
      </c>
      <c r="B13" s="13" t="s">
        <v>26</v>
      </c>
      <c r="C13" s="50" t="s">
        <v>33</v>
      </c>
      <c r="D13" s="13" t="s">
        <v>35</v>
      </c>
      <c r="E13" s="106" t="s">
        <v>99</v>
      </c>
      <c r="F13" s="106" t="s">
        <v>25</v>
      </c>
      <c r="G13" s="106" t="s">
        <v>100</v>
      </c>
      <c r="H13" s="106" t="s">
        <v>101</v>
      </c>
      <c r="I13" s="107" t="s">
        <v>102</v>
      </c>
      <c r="J13" s="108" t="s">
        <v>103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s="6" customFormat="1" ht="22.5" customHeight="1" thickBot="1" x14ac:dyDescent="0.3">
      <c r="A14" s="128">
        <v>1</v>
      </c>
      <c r="B14" s="135" t="s">
        <v>3</v>
      </c>
      <c r="C14" s="136" t="s">
        <v>49</v>
      </c>
      <c r="D14" s="222" t="s">
        <v>34</v>
      </c>
      <c r="E14" s="223">
        <v>777</v>
      </c>
      <c r="F14" s="224">
        <v>180</v>
      </c>
      <c r="G14" s="223">
        <v>159</v>
      </c>
      <c r="H14" s="223">
        <v>170</v>
      </c>
      <c r="I14" s="225">
        <f t="shared" ref="I14:I19" si="2">SUM(E14:H14)</f>
        <v>1286</v>
      </c>
      <c r="J14" s="226">
        <f t="shared" ref="J14:J19" si="3">I14/8</f>
        <v>160.75</v>
      </c>
    </row>
    <row r="15" spans="1:26" s="6" customFormat="1" ht="20.25" customHeight="1" thickBot="1" x14ac:dyDescent="0.3">
      <c r="A15" s="129">
        <v>2</v>
      </c>
      <c r="B15" s="133" t="s">
        <v>2</v>
      </c>
      <c r="C15" s="134" t="s">
        <v>50</v>
      </c>
      <c r="D15" s="227" t="s">
        <v>34</v>
      </c>
      <c r="E15" s="223">
        <v>792</v>
      </c>
      <c r="F15" s="224">
        <v>146</v>
      </c>
      <c r="G15" s="223">
        <v>168</v>
      </c>
      <c r="H15" s="224">
        <v>150</v>
      </c>
      <c r="I15" s="225">
        <f t="shared" si="2"/>
        <v>1256</v>
      </c>
      <c r="J15" s="226">
        <f t="shared" si="3"/>
        <v>157</v>
      </c>
    </row>
    <row r="16" spans="1:26" s="6" customFormat="1" ht="21" customHeight="1" thickBot="1" x14ac:dyDescent="0.3">
      <c r="A16" s="130">
        <v>3</v>
      </c>
      <c r="B16" s="133"/>
      <c r="C16" s="134" t="s">
        <v>87</v>
      </c>
      <c r="D16" s="227" t="s">
        <v>34</v>
      </c>
      <c r="E16" s="223">
        <v>778</v>
      </c>
      <c r="F16" s="224">
        <v>145</v>
      </c>
      <c r="G16" s="223">
        <v>184</v>
      </c>
      <c r="H16" s="223">
        <v>149</v>
      </c>
      <c r="I16" s="225">
        <f t="shared" si="2"/>
        <v>1256</v>
      </c>
      <c r="J16" s="226">
        <f t="shared" si="3"/>
        <v>157</v>
      </c>
      <c r="M16" s="5"/>
      <c r="N16" s="5"/>
    </row>
    <row r="17" spans="1:16" s="6" customFormat="1" ht="20.25" customHeight="1" thickBot="1" x14ac:dyDescent="0.3">
      <c r="A17" s="101">
        <v>4</v>
      </c>
      <c r="B17" s="125" t="s">
        <v>3</v>
      </c>
      <c r="C17" s="126" t="s">
        <v>52</v>
      </c>
      <c r="D17" s="102" t="s">
        <v>34</v>
      </c>
      <c r="E17" s="97">
        <v>696</v>
      </c>
      <c r="F17" s="98">
        <v>148</v>
      </c>
      <c r="G17" s="97">
        <v>160</v>
      </c>
      <c r="H17" s="97">
        <v>143</v>
      </c>
      <c r="I17" s="99">
        <f t="shared" si="2"/>
        <v>1147</v>
      </c>
      <c r="J17" s="100">
        <f t="shared" si="3"/>
        <v>143.375</v>
      </c>
      <c r="M17" s="5"/>
      <c r="N17" s="5"/>
      <c r="O17" s="5"/>
    </row>
    <row r="18" spans="1:16" s="6" customFormat="1" ht="21" thickBot="1" x14ac:dyDescent="0.3">
      <c r="A18" s="103">
        <v>5</v>
      </c>
      <c r="B18" s="125"/>
      <c r="C18" s="126" t="s">
        <v>83</v>
      </c>
      <c r="D18" s="102" t="s">
        <v>34</v>
      </c>
      <c r="E18" s="97">
        <v>699</v>
      </c>
      <c r="F18" s="98">
        <v>125</v>
      </c>
      <c r="G18" s="97">
        <v>127</v>
      </c>
      <c r="H18" s="97">
        <v>136</v>
      </c>
      <c r="I18" s="99">
        <f t="shared" si="2"/>
        <v>1087</v>
      </c>
      <c r="J18" s="100">
        <f t="shared" si="3"/>
        <v>135.875</v>
      </c>
      <c r="M18" s="5"/>
      <c r="N18" s="5"/>
      <c r="O18" s="5"/>
    </row>
    <row r="19" spans="1:16" s="6" customFormat="1" ht="20.25" x14ac:dyDescent="0.25">
      <c r="A19" s="101">
        <v>6</v>
      </c>
      <c r="B19" s="125">
        <v>1</v>
      </c>
      <c r="C19" s="126" t="s">
        <v>62</v>
      </c>
      <c r="D19" s="102" t="s">
        <v>34</v>
      </c>
      <c r="E19" s="97">
        <v>792</v>
      </c>
      <c r="F19" s="127">
        <v>200</v>
      </c>
      <c r="G19" s="97">
        <v>103</v>
      </c>
      <c r="H19" s="97">
        <v>117</v>
      </c>
      <c r="I19" s="99">
        <f t="shared" si="2"/>
        <v>1212</v>
      </c>
      <c r="J19" s="100">
        <f t="shared" si="3"/>
        <v>151.5</v>
      </c>
      <c r="M19" s="5"/>
      <c r="N19" s="5"/>
      <c r="O19" s="5"/>
      <c r="P19" s="5"/>
    </row>
  </sheetData>
  <sortState ref="B14:J19">
    <sortCondition descending="1" ref="H14:H19"/>
  </sortState>
  <mergeCells count="4">
    <mergeCell ref="N2:Z2"/>
    <mergeCell ref="A12:K12"/>
    <mergeCell ref="N13:Z13"/>
    <mergeCell ref="A1:K1"/>
  </mergeCells>
  <printOptions horizontalCentered="1"/>
  <pageMargins left="0" right="0" top="0" bottom="0" header="0.23597222566604614" footer="0.19666667282581329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</sheetPr>
  <dimension ref="A1:Z37"/>
  <sheetViews>
    <sheetView tabSelected="1" topLeftCell="A4" zoomScale="85" zoomScaleNormal="100" zoomScaleSheetLayoutView="85" workbookViewId="0">
      <selection activeCell="H23" sqref="H23"/>
    </sheetView>
  </sheetViews>
  <sheetFormatPr defaultRowHeight="15" x14ac:dyDescent="0.25"/>
  <cols>
    <col min="1" max="1" width="7.7109375" customWidth="1"/>
    <col min="2" max="2" width="8.7109375" bestFit="1" customWidth="1"/>
    <col min="3" max="3" width="30.7109375" customWidth="1"/>
    <col min="4" max="4" width="15.5703125" style="1" customWidth="1"/>
    <col min="5" max="5" width="5.42578125" customWidth="1"/>
    <col min="6" max="6" width="8.140625" customWidth="1"/>
    <col min="7" max="7" width="9" customWidth="1"/>
    <col min="8" max="8" width="26.85546875" customWidth="1"/>
    <col min="9" max="9" width="15.5703125" customWidth="1"/>
    <col min="12" max="12" width="26.5703125" bestFit="1" customWidth="1"/>
    <col min="13" max="13" width="23.140625" customWidth="1"/>
  </cols>
  <sheetData>
    <row r="1" spans="1:26" ht="18" x14ac:dyDescent="0.25">
      <c r="A1" s="147" t="s">
        <v>46</v>
      </c>
      <c r="B1" s="141"/>
      <c r="C1" s="141"/>
      <c r="D1" s="141"/>
      <c r="E1" s="141"/>
      <c r="F1" s="141"/>
      <c r="G1" s="141"/>
      <c r="H1" s="141"/>
      <c r="I1" s="141"/>
      <c r="J1" s="18"/>
    </row>
    <row r="2" spans="1:26" ht="18" x14ac:dyDescent="0.25">
      <c r="A2" s="147" t="s">
        <v>51</v>
      </c>
      <c r="B2" s="141"/>
      <c r="C2" s="141"/>
      <c r="D2" s="141"/>
      <c r="E2" s="141"/>
      <c r="F2" s="141"/>
      <c r="G2" s="141"/>
      <c r="H2" s="141"/>
      <c r="I2" s="14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8"/>
    </row>
    <row r="3" spans="1:26" ht="18.75" x14ac:dyDescent="0.25">
      <c r="A3" s="148" t="s">
        <v>22</v>
      </c>
      <c r="B3" s="148"/>
      <c r="C3" s="148"/>
      <c r="D3" s="148"/>
      <c r="E3" s="148"/>
      <c r="F3" s="148"/>
      <c r="G3" s="148"/>
      <c r="H3" s="148"/>
      <c r="I3" s="148"/>
      <c r="J3" s="2"/>
    </row>
    <row r="4" spans="1:26" ht="16.5" thickBot="1" x14ac:dyDescent="0.3">
      <c r="C4" s="4" t="s">
        <v>30</v>
      </c>
      <c r="D4" s="7"/>
      <c r="E4" s="3"/>
      <c r="F4" s="3"/>
      <c r="G4" s="8" t="s">
        <v>31</v>
      </c>
      <c r="H4" s="9"/>
      <c r="I4" s="9"/>
      <c r="J4" s="9"/>
    </row>
    <row r="5" spans="1:26" ht="38.450000000000003" customHeight="1" thickBot="1" x14ac:dyDescent="0.3">
      <c r="A5" s="215" t="s">
        <v>28</v>
      </c>
      <c r="B5" s="216" t="s">
        <v>26</v>
      </c>
      <c r="C5" s="216" t="s">
        <v>111</v>
      </c>
      <c r="D5" s="217" t="s">
        <v>32</v>
      </c>
      <c r="E5" s="218"/>
      <c r="F5" s="219" t="s">
        <v>28</v>
      </c>
      <c r="G5" s="220" t="s">
        <v>26</v>
      </c>
      <c r="H5" s="220" t="s">
        <v>111</v>
      </c>
      <c r="I5" s="221" t="s">
        <v>32</v>
      </c>
    </row>
    <row r="6" spans="1:26" ht="18.75" x14ac:dyDescent="0.25">
      <c r="A6" s="44" t="s">
        <v>13</v>
      </c>
      <c r="B6" s="177" t="s">
        <v>55</v>
      </c>
      <c r="C6" s="178" t="s">
        <v>58</v>
      </c>
      <c r="D6" s="209" t="s">
        <v>34</v>
      </c>
      <c r="E6" s="37"/>
      <c r="F6" s="85" t="s">
        <v>13</v>
      </c>
      <c r="G6" s="201" t="s">
        <v>3</v>
      </c>
      <c r="H6" s="202" t="s">
        <v>49</v>
      </c>
      <c r="I6" s="207" t="s">
        <v>34</v>
      </c>
      <c r="J6" s="23"/>
    </row>
    <row r="7" spans="1:26" ht="15.6" customHeight="1" x14ac:dyDescent="0.25">
      <c r="A7" s="44" t="s">
        <v>11</v>
      </c>
      <c r="B7" s="179">
        <v>1</v>
      </c>
      <c r="C7" s="180" t="s">
        <v>56</v>
      </c>
      <c r="D7" s="210" t="s">
        <v>34</v>
      </c>
      <c r="E7" s="37"/>
      <c r="F7" s="42" t="s">
        <v>11</v>
      </c>
      <c r="G7" s="179" t="s">
        <v>2</v>
      </c>
      <c r="H7" s="180" t="s">
        <v>50</v>
      </c>
      <c r="I7" s="208" t="s">
        <v>34</v>
      </c>
      <c r="J7" s="23"/>
    </row>
    <row r="8" spans="1:26" ht="18.75" x14ac:dyDescent="0.25">
      <c r="A8" s="44" t="s">
        <v>7</v>
      </c>
      <c r="B8" s="179">
        <v>3</v>
      </c>
      <c r="C8" s="180" t="s">
        <v>75</v>
      </c>
      <c r="D8" s="210" t="s">
        <v>34</v>
      </c>
      <c r="E8" s="37"/>
      <c r="F8" s="42" t="s">
        <v>7</v>
      </c>
      <c r="G8" s="179"/>
      <c r="H8" s="180" t="s">
        <v>87</v>
      </c>
      <c r="I8" s="208" t="s">
        <v>34</v>
      </c>
      <c r="J8" s="23"/>
    </row>
    <row r="9" spans="1:26" ht="16.5" customHeight="1" x14ac:dyDescent="0.25">
      <c r="A9" s="44" t="s">
        <v>14</v>
      </c>
      <c r="B9" s="174" t="s">
        <v>3</v>
      </c>
      <c r="C9" s="175" t="s">
        <v>23</v>
      </c>
      <c r="D9" s="210" t="s">
        <v>34</v>
      </c>
      <c r="E9" s="37"/>
      <c r="F9" s="42" t="s">
        <v>14</v>
      </c>
      <c r="G9" s="197" t="s">
        <v>3</v>
      </c>
      <c r="H9" s="198" t="s">
        <v>52</v>
      </c>
      <c r="I9" s="204" t="s">
        <v>34</v>
      </c>
      <c r="J9" s="23"/>
    </row>
    <row r="10" spans="1:26" ht="18.75" x14ac:dyDescent="0.25">
      <c r="A10" s="44" t="s">
        <v>6</v>
      </c>
      <c r="B10" s="176" t="s">
        <v>63</v>
      </c>
      <c r="C10" s="175" t="s">
        <v>47</v>
      </c>
      <c r="D10" s="210" t="s">
        <v>34</v>
      </c>
      <c r="E10" s="37"/>
      <c r="F10" s="42" t="s">
        <v>6</v>
      </c>
      <c r="G10" s="197"/>
      <c r="H10" s="198" t="s">
        <v>83</v>
      </c>
      <c r="I10" s="204" t="s">
        <v>34</v>
      </c>
      <c r="J10" s="23"/>
    </row>
    <row r="11" spans="1:26" ht="18.75" x14ac:dyDescent="0.25">
      <c r="A11" s="44" t="s">
        <v>1</v>
      </c>
      <c r="B11" s="174"/>
      <c r="C11" s="175" t="s">
        <v>106</v>
      </c>
      <c r="D11" s="210" t="s">
        <v>34</v>
      </c>
      <c r="E11" s="37"/>
      <c r="F11" s="44" t="s">
        <v>1</v>
      </c>
      <c r="G11" s="197">
        <v>1</v>
      </c>
      <c r="H11" s="198" t="s">
        <v>62</v>
      </c>
      <c r="I11" s="204" t="s">
        <v>34</v>
      </c>
      <c r="J11" s="23"/>
    </row>
    <row r="12" spans="1:26" ht="15.75" x14ac:dyDescent="0.25">
      <c r="A12" s="44" t="s">
        <v>4</v>
      </c>
      <c r="B12" s="181"/>
      <c r="C12" s="182" t="s">
        <v>108</v>
      </c>
      <c r="D12" s="211" t="s">
        <v>107</v>
      </c>
      <c r="E12" s="37"/>
      <c r="F12" s="96" t="s">
        <v>4</v>
      </c>
      <c r="G12" s="203" t="s">
        <v>3</v>
      </c>
      <c r="H12" s="182" t="s">
        <v>24</v>
      </c>
      <c r="I12" s="204" t="s">
        <v>34</v>
      </c>
      <c r="J12" s="23"/>
    </row>
    <row r="13" spans="1:26" ht="15.75" x14ac:dyDescent="0.25">
      <c r="A13" s="44" t="s">
        <v>9</v>
      </c>
      <c r="B13" s="183" t="s">
        <v>55</v>
      </c>
      <c r="C13" s="182" t="s">
        <v>21</v>
      </c>
      <c r="D13" s="211" t="s">
        <v>34</v>
      </c>
      <c r="E13" s="37"/>
      <c r="F13" s="44" t="s">
        <v>9</v>
      </c>
      <c r="G13" s="203">
        <v>1</v>
      </c>
      <c r="H13" s="205" t="s">
        <v>86</v>
      </c>
      <c r="I13" s="204" t="s">
        <v>34</v>
      </c>
      <c r="J13" s="23"/>
    </row>
    <row r="14" spans="1:26" ht="15.75" x14ac:dyDescent="0.25">
      <c r="A14" s="44" t="s">
        <v>8</v>
      </c>
      <c r="B14" s="184" t="s">
        <v>3</v>
      </c>
      <c r="C14" s="185" t="s">
        <v>60</v>
      </c>
      <c r="D14" s="204" t="s">
        <v>34</v>
      </c>
      <c r="E14" s="37"/>
      <c r="F14" s="44" t="s">
        <v>8</v>
      </c>
      <c r="G14" s="206"/>
      <c r="H14" s="185" t="s">
        <v>85</v>
      </c>
      <c r="I14" s="204" t="s">
        <v>34</v>
      </c>
      <c r="J14" s="23"/>
    </row>
    <row r="15" spans="1:26" ht="15.75" x14ac:dyDescent="0.25">
      <c r="A15" s="44" t="s">
        <v>0</v>
      </c>
      <c r="B15" s="186"/>
      <c r="C15" s="185" t="s">
        <v>78</v>
      </c>
      <c r="D15" s="204" t="s">
        <v>109</v>
      </c>
      <c r="E15" s="37"/>
      <c r="F15" s="44" t="s">
        <v>0</v>
      </c>
      <c r="G15" s="206"/>
      <c r="H15" s="185" t="s">
        <v>84</v>
      </c>
      <c r="I15" s="204" t="s">
        <v>34</v>
      </c>
      <c r="J15" s="23"/>
    </row>
    <row r="16" spans="1:26" ht="15.75" x14ac:dyDescent="0.25">
      <c r="A16" s="44" t="s">
        <v>10</v>
      </c>
      <c r="B16" s="186" t="s">
        <v>55</v>
      </c>
      <c r="C16" s="185" t="s">
        <v>72</v>
      </c>
      <c r="D16" s="204" t="s">
        <v>82</v>
      </c>
      <c r="E16" s="37"/>
      <c r="F16" s="44" t="s">
        <v>10</v>
      </c>
      <c r="G16" s="59"/>
      <c r="H16" s="84"/>
      <c r="I16" s="199"/>
      <c r="J16" s="23"/>
    </row>
    <row r="17" spans="1:10" ht="16.5" thickBot="1" x14ac:dyDescent="0.3">
      <c r="A17" s="44" t="s">
        <v>5</v>
      </c>
      <c r="B17" s="187">
        <v>1</v>
      </c>
      <c r="C17" s="185" t="s">
        <v>54</v>
      </c>
      <c r="D17" s="204" t="s">
        <v>34</v>
      </c>
      <c r="E17" s="38"/>
      <c r="F17" s="43"/>
      <c r="G17" s="60"/>
      <c r="H17" s="49"/>
      <c r="I17" s="200"/>
      <c r="J17" s="23"/>
    </row>
    <row r="18" spans="1:10" ht="15.75" x14ac:dyDescent="0.25">
      <c r="A18" s="44" t="s">
        <v>38</v>
      </c>
      <c r="B18" s="188"/>
      <c r="C18" s="189" t="s">
        <v>73</v>
      </c>
      <c r="D18" s="204" t="s">
        <v>34</v>
      </c>
      <c r="E18" s="37"/>
      <c r="F18" s="39"/>
      <c r="I18" s="37"/>
      <c r="J18" s="23"/>
    </row>
    <row r="19" spans="1:10" ht="15.75" x14ac:dyDescent="0.25">
      <c r="A19" s="44" t="s">
        <v>39</v>
      </c>
      <c r="B19" s="188"/>
      <c r="C19" s="189" t="s">
        <v>76</v>
      </c>
      <c r="D19" s="204" t="s">
        <v>109</v>
      </c>
      <c r="E19" s="39"/>
      <c r="F19" s="39"/>
      <c r="G19" s="39"/>
      <c r="H19" s="39"/>
      <c r="I19" s="39"/>
      <c r="J19" s="23"/>
    </row>
    <row r="20" spans="1:10" ht="15.75" x14ac:dyDescent="0.25">
      <c r="A20" s="44" t="s">
        <v>40</v>
      </c>
      <c r="B20" s="190">
        <v>1</v>
      </c>
      <c r="C20" s="191" t="s">
        <v>57</v>
      </c>
      <c r="D20" s="204" t="s">
        <v>82</v>
      </c>
      <c r="E20" s="39"/>
      <c r="F20" s="39"/>
      <c r="G20" s="39"/>
      <c r="H20" s="39"/>
      <c r="I20" s="39"/>
      <c r="J20" s="23"/>
    </row>
    <row r="21" spans="1:10" ht="15.75" x14ac:dyDescent="0.25">
      <c r="A21" s="44" t="s">
        <v>41</v>
      </c>
      <c r="B21" s="188"/>
      <c r="C21" s="189" t="s">
        <v>80</v>
      </c>
      <c r="D21" s="204" t="s">
        <v>34</v>
      </c>
      <c r="E21" s="39"/>
      <c r="F21" s="40"/>
      <c r="G21" s="41"/>
      <c r="H21" s="41"/>
      <c r="I21" s="39"/>
      <c r="J21" s="23"/>
    </row>
    <row r="22" spans="1:10" ht="15.75" x14ac:dyDescent="0.25">
      <c r="A22" s="44" t="s">
        <v>42</v>
      </c>
      <c r="B22" s="190" t="s">
        <v>55</v>
      </c>
      <c r="C22" s="191" t="s">
        <v>48</v>
      </c>
      <c r="D22" s="204" t="s">
        <v>34</v>
      </c>
      <c r="E22" s="39"/>
      <c r="F22" s="40"/>
      <c r="G22" s="39"/>
      <c r="H22" s="39"/>
      <c r="I22" s="39"/>
      <c r="J22" s="23"/>
    </row>
    <row r="23" spans="1:10" ht="15.75" x14ac:dyDescent="0.25">
      <c r="A23" s="44" t="s">
        <v>43</v>
      </c>
      <c r="B23" s="188">
        <v>1</v>
      </c>
      <c r="C23" s="192" t="s">
        <v>59</v>
      </c>
      <c r="D23" s="204" t="s">
        <v>34</v>
      </c>
      <c r="E23" s="39"/>
      <c r="F23" s="40"/>
      <c r="G23" s="39"/>
      <c r="H23" s="39"/>
      <c r="I23" s="39"/>
      <c r="J23" s="23"/>
    </row>
    <row r="24" spans="1:10" ht="15.75" x14ac:dyDescent="0.25">
      <c r="A24" s="44" t="s">
        <v>44</v>
      </c>
      <c r="B24" s="188"/>
      <c r="C24" s="189" t="s">
        <v>79</v>
      </c>
      <c r="D24" s="204" t="s">
        <v>34</v>
      </c>
      <c r="E24" s="41"/>
      <c r="F24" s="41"/>
      <c r="G24" s="41"/>
      <c r="H24" s="41"/>
      <c r="I24" s="41"/>
    </row>
    <row r="25" spans="1:10" ht="15.75" x14ac:dyDescent="0.25">
      <c r="A25" s="44" t="s">
        <v>45</v>
      </c>
      <c r="B25" s="188"/>
      <c r="C25" s="189" t="s">
        <v>70</v>
      </c>
      <c r="D25" s="193" t="s">
        <v>34</v>
      </c>
    </row>
    <row r="26" spans="1:10" ht="15.75" x14ac:dyDescent="0.25">
      <c r="A26" s="96" t="s">
        <v>88</v>
      </c>
      <c r="B26" s="188"/>
      <c r="C26" s="189" t="s">
        <v>77</v>
      </c>
      <c r="D26" s="193" t="s">
        <v>109</v>
      </c>
    </row>
    <row r="27" spans="1:10" ht="15.75" x14ac:dyDescent="0.25">
      <c r="A27" s="44" t="s">
        <v>89</v>
      </c>
      <c r="B27" s="193"/>
      <c r="C27" s="194" t="s">
        <v>69</v>
      </c>
      <c r="D27" s="193" t="s">
        <v>82</v>
      </c>
    </row>
    <row r="28" spans="1:10" ht="15.75" x14ac:dyDescent="0.25">
      <c r="A28" s="44" t="s">
        <v>90</v>
      </c>
      <c r="B28" s="188"/>
      <c r="C28" s="189" t="s">
        <v>81</v>
      </c>
      <c r="D28" s="204" t="s">
        <v>34</v>
      </c>
    </row>
    <row r="29" spans="1:10" ht="15.75" x14ac:dyDescent="0.25">
      <c r="A29" s="44" t="s">
        <v>91</v>
      </c>
      <c r="B29" s="188">
        <v>3</v>
      </c>
      <c r="C29" s="189" t="s">
        <v>53</v>
      </c>
      <c r="D29" s="204" t="s">
        <v>34</v>
      </c>
    </row>
    <row r="30" spans="1:10" ht="15.75" x14ac:dyDescent="0.25">
      <c r="A30" s="44" t="s">
        <v>92</v>
      </c>
      <c r="B30" s="193"/>
      <c r="C30" s="192" t="s">
        <v>68</v>
      </c>
      <c r="D30" s="204" t="s">
        <v>34</v>
      </c>
    </row>
    <row r="31" spans="1:10" ht="15.75" x14ac:dyDescent="0.25">
      <c r="A31" s="44" t="s">
        <v>93</v>
      </c>
      <c r="B31" s="188"/>
      <c r="C31" s="189" t="s">
        <v>74</v>
      </c>
      <c r="D31" s="204" t="s">
        <v>34</v>
      </c>
    </row>
    <row r="32" spans="1:10" ht="16.5" thickBot="1" x14ac:dyDescent="0.3">
      <c r="A32" s="44" t="s">
        <v>94</v>
      </c>
      <c r="B32" s="195"/>
      <c r="C32" s="196" t="s">
        <v>71</v>
      </c>
      <c r="D32" s="204" t="s">
        <v>34</v>
      </c>
    </row>
    <row r="33" spans="1:4" x14ac:dyDescent="0.25">
      <c r="A33" s="44" t="s">
        <v>95</v>
      </c>
      <c r="B33" s="70"/>
      <c r="C33" s="67"/>
      <c r="D33" s="212"/>
    </row>
    <row r="34" spans="1:4" x14ac:dyDescent="0.25">
      <c r="A34" s="44" t="s">
        <v>96</v>
      </c>
      <c r="B34" s="72"/>
      <c r="C34" s="67"/>
      <c r="D34" s="69"/>
    </row>
    <row r="35" spans="1:4" x14ac:dyDescent="0.25">
      <c r="A35" s="44" t="s">
        <v>97</v>
      </c>
      <c r="B35" s="71"/>
      <c r="C35" s="67"/>
      <c r="D35" s="69"/>
    </row>
    <row r="36" spans="1:4" ht="15.75" thickBot="1" x14ac:dyDescent="0.3">
      <c r="A36" s="53" t="s">
        <v>98</v>
      </c>
      <c r="B36" s="73"/>
      <c r="C36" s="74"/>
      <c r="D36" s="75"/>
    </row>
    <row r="37" spans="1:4" ht="18.75" x14ac:dyDescent="0.3">
      <c r="B37" s="213" t="s">
        <v>55</v>
      </c>
      <c r="C37" s="213" t="s">
        <v>110</v>
      </c>
      <c r="D37" s="214" t="s">
        <v>34</v>
      </c>
    </row>
  </sheetData>
  <mergeCells count="3">
    <mergeCell ref="A1:I1"/>
    <mergeCell ref="A2:I2"/>
    <mergeCell ref="A3:I3"/>
  </mergeCells>
  <printOptions horizontalCentered="1"/>
  <pageMargins left="0.19666667282581329" right="0.23597222566604614" top="0.74750000238418579" bottom="0.43291667103767395" header="0.31486111879348755" footer="0.3148611187934875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Отборочный тур</vt:lpstr>
      <vt:lpstr> Финал МЗ, ЖЗ</vt:lpstr>
      <vt:lpstr>МЗ, ЖЗ_РМ</vt:lpstr>
      <vt:lpstr>' Финал МЗ, ЖЗ'!Область_печати</vt:lpstr>
      <vt:lpstr>'МЗ, ЖЗ_РМ'!Область_печати</vt:lpstr>
      <vt:lpstr>'Отборочный тур'!Область_печати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usovvladlion@gmail.ru</cp:lastModifiedBy>
  <cp:revision>101</cp:revision>
  <cp:lastPrinted>2024-06-23T07:26:06Z</cp:lastPrinted>
  <dcterms:created xsi:type="dcterms:W3CDTF">2013-03-13T01:44:54Z</dcterms:created>
  <dcterms:modified xsi:type="dcterms:W3CDTF">2025-02-02T10:16:09Z</dcterms:modified>
</cp:coreProperties>
</file>